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\Documents\BUDGETS\"/>
    </mc:Choice>
  </mc:AlternateContent>
  <xr:revisionPtr revIDLastSave="0" documentId="13_ncr:1_{95EF390D-F728-497B-801C-DE03EF4FB76E}" xr6:coauthVersionLast="47" xr6:coauthVersionMax="47" xr10:uidLastSave="{00000000-0000-0000-0000-000000000000}"/>
  <bookViews>
    <workbookView xWindow="3375" yWindow="3375" windowWidth="21600" windowHeight="11385" tabRatio="603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6" i="1" l="1"/>
  <c r="D152" i="1"/>
  <c r="D32" i="1" l="1"/>
  <c r="C32" i="1" l="1"/>
  <c r="B32" i="1"/>
  <c r="E152" i="1" l="1"/>
  <c r="E146" i="1"/>
  <c r="E139" i="1"/>
  <c r="E128" i="1"/>
  <c r="E110" i="1"/>
  <c r="E91" i="1"/>
  <c r="E56" i="1"/>
  <c r="E32" i="1"/>
  <c r="D110" i="1"/>
  <c r="C56" i="1"/>
  <c r="D56" i="1"/>
  <c r="E154" i="1" l="1"/>
  <c r="D91" i="1"/>
  <c r="B56" i="1"/>
  <c r="B152" i="1"/>
  <c r="D146" i="1" l="1"/>
  <c r="D128" i="1"/>
  <c r="B110" i="1" l="1"/>
  <c r="C110" i="1"/>
  <c r="D139" i="1" l="1"/>
  <c r="D154" i="1" s="1"/>
  <c r="D156" i="1" s="1"/>
  <c r="B91" i="1" l="1"/>
  <c r="B128" i="1"/>
  <c r="B139" i="1"/>
  <c r="B146" i="1"/>
  <c r="C146" i="1"/>
  <c r="B154" i="1" l="1"/>
  <c r="B156" i="1" s="1"/>
  <c r="C152" i="1" l="1"/>
  <c r="C139" i="1"/>
  <c r="C128" i="1"/>
  <c r="C91" i="1"/>
  <c r="C154" i="1" l="1"/>
  <c r="C156" i="1" s="1"/>
</calcChain>
</file>

<file path=xl/sharedStrings.xml><?xml version="1.0" encoding="utf-8"?>
<sst xmlns="http://schemas.openxmlformats.org/spreadsheetml/2006/main" count="166" uniqueCount="136">
  <si>
    <t>Town of Due West</t>
  </si>
  <si>
    <t xml:space="preserve">Budget Worksheet </t>
  </si>
  <si>
    <t xml:space="preserve">                   </t>
  </si>
  <si>
    <t>120120  L.O.S.T. New Revenue</t>
  </si>
  <si>
    <t>120130  L.O.S.T. Prop. Tax Roll</t>
  </si>
  <si>
    <t>120500  Business Licenses</t>
  </si>
  <si>
    <t>121990  State Shared Revenue</t>
  </si>
  <si>
    <t>122600  Accomodations Tax</t>
  </si>
  <si>
    <t>123000  Regular Fines</t>
  </si>
  <si>
    <t>123010  Parking Fines</t>
  </si>
  <si>
    <t>123020  Town Fines</t>
  </si>
  <si>
    <t>123030  Seat Belt Fines</t>
  </si>
  <si>
    <t>123200  Interest Income</t>
  </si>
  <si>
    <t>123600  Merchant's Inventory</t>
  </si>
  <si>
    <t>124200  Miscellaneous</t>
  </si>
  <si>
    <t>124300  Trans. From Utility Fun</t>
  </si>
  <si>
    <t>124350  Garbage Collection Reve</t>
  </si>
  <si>
    <t>124400  PILOT</t>
  </si>
  <si>
    <t>124450  DW Fall Festival</t>
  </si>
  <si>
    <t>124460  CTC Grant</t>
  </si>
  <si>
    <t>124465  PARD Grant</t>
  </si>
  <si>
    <t>TOTAL INCOME</t>
  </si>
  <si>
    <t>130110  Salaries-Mayor/Council</t>
  </si>
  <si>
    <t>130130  FICA</t>
  </si>
  <si>
    <t>130160  General Insurance</t>
  </si>
  <si>
    <t>131110  Office Supplies</t>
  </si>
  <si>
    <t>131150  Election Expense</t>
  </si>
  <si>
    <t>131160  Travel &amp; Business</t>
  </si>
  <si>
    <t>131170  Dues &amp; Subscriptions</t>
  </si>
  <si>
    <t>131180  Administrator</t>
  </si>
  <si>
    <t>131200  Professional Fees</t>
  </si>
  <si>
    <t>131250  Other Expenditures</t>
  </si>
  <si>
    <t>133200  Bldg. Improvements</t>
  </si>
  <si>
    <t>133250  Zoning Review</t>
  </si>
  <si>
    <t>133275  PARD Grant</t>
  </si>
  <si>
    <t>140110  PD-Salaries</t>
  </si>
  <si>
    <t>140130  FICA-PD</t>
  </si>
  <si>
    <t>140150  Health Insurance-PD</t>
  </si>
  <si>
    <t>140160  General Insurance</t>
  </si>
  <si>
    <t>140170  Professional Fees</t>
  </si>
  <si>
    <t>141100  Utilities</t>
  </si>
  <si>
    <t>141120  Telephone</t>
  </si>
  <si>
    <t>141170  Jail Detention Expense</t>
  </si>
  <si>
    <t>141180  Uniforms &amp; Shoes</t>
  </si>
  <si>
    <t>141190  School and Training</t>
  </si>
  <si>
    <t>141220  Vehicle Operating Expen</t>
  </si>
  <si>
    <t>141250  PD-Misc</t>
  </si>
  <si>
    <t>141280  Software Maintenance</t>
  </si>
  <si>
    <t>141290  PD Supplies</t>
  </si>
  <si>
    <t>143200  Bldg Improvements</t>
  </si>
  <si>
    <t>143600  Vehicles</t>
  </si>
  <si>
    <t>143700  Other Equip &amp; Improveme</t>
  </si>
  <si>
    <t>143720  State Fine Fees</t>
  </si>
  <si>
    <t>143730  Victims Asst. Expense</t>
  </si>
  <si>
    <t>FIRE DEPARTMENT EXPENSE</t>
  </si>
  <si>
    <t>150110  FD-Salaries</t>
  </si>
  <si>
    <t>150160  General Insurance</t>
  </si>
  <si>
    <t>151110  Utilities</t>
  </si>
  <si>
    <t>151170  FD-Dues &amp; Subscriptions</t>
  </si>
  <si>
    <t xml:space="preserve">151220  Fire Vehicle Operating </t>
  </si>
  <si>
    <t>151250  FD-Misc</t>
  </si>
  <si>
    <t>151290  Fire Supplies &amp; Chemica</t>
  </si>
  <si>
    <t>153720  OSHA Physicals</t>
  </si>
  <si>
    <t>153820  Turnout Gear--Grant</t>
  </si>
  <si>
    <t>161260  Garbage Collection</t>
  </si>
  <si>
    <t>163200  Sidewalk Repairs</t>
  </si>
  <si>
    <t>MUNICIPAL COURT EXPENSE</t>
  </si>
  <si>
    <t>170110  Judge's Salary</t>
  </si>
  <si>
    <t>170130  Judge--FICA</t>
  </si>
  <si>
    <t>170160  Jury Expense</t>
  </si>
  <si>
    <t>170170  Schools &amp; Training</t>
  </si>
  <si>
    <t>170180  IT--Clerk of Court</t>
  </si>
  <si>
    <t>170190  Miscellaneous Court Exp</t>
  </si>
  <si>
    <t>MISCELLANEOUS EXPENSE</t>
  </si>
  <si>
    <t>171260  Building Code Enforceme</t>
  </si>
  <si>
    <t>171270  Capital Equipment</t>
  </si>
  <si>
    <t>TOTAL EXPENSES</t>
  </si>
  <si>
    <t xml:space="preserve">ACCOUNT DESCRIPTION      </t>
  </si>
  <si>
    <t>INCOME:</t>
  </si>
  <si>
    <t>EXPENSES:</t>
  </si>
  <si>
    <t>ADMINISTRATIVE EXPENSES</t>
  </si>
  <si>
    <t>General Fund</t>
  </si>
  <si>
    <t xml:space="preserve">   NET TOTALS </t>
  </si>
  <si>
    <t>TOTAL MUNICIPAL COURT EXPENSE</t>
  </si>
  <si>
    <t>TOTAL MISCELLANEOUS EXPENSE</t>
  </si>
  <si>
    <t>TOTAL STREET &amp; SANITATION DEPT.</t>
  </si>
  <si>
    <t>STREET &amp; SANITATION DEPT.</t>
  </si>
  <si>
    <t>TOTAL FIRE DEPARTMENT EXPENSE</t>
  </si>
  <si>
    <t>TOTAL POLICE DEPARTMENT EXPENSE</t>
  </si>
  <si>
    <t>POLICE DEPARTMENT EXPENSE</t>
  </si>
  <si>
    <t>TOTAL ADMINISTRATIVE EXPENSES</t>
  </si>
  <si>
    <t>BUDGET</t>
  </si>
  <si>
    <t>YTD ACTUAL</t>
  </si>
  <si>
    <t>CURRENT YEAR</t>
  </si>
  <si>
    <t>171250  Comprehensive Plan</t>
  </si>
  <si>
    <t>PARKS &amp; RECREATION</t>
  </si>
  <si>
    <t>TOTAL PARKS &amp; RECREATION</t>
  </si>
  <si>
    <t>124470  Utility 2.663% Franchise</t>
  </si>
  <si>
    <t>140140  PORS Retirement</t>
  </si>
  <si>
    <t>150140  SCRS Retirement</t>
  </si>
  <si>
    <t>150130  FICA-FD</t>
  </si>
  <si>
    <t>170140  Judge--SCRS Retirement</t>
  </si>
  <si>
    <t>170150  Municipal Judge's Expense</t>
  </si>
  <si>
    <t>131210  MASC Meetings</t>
  </si>
  <si>
    <t>130140  SCRS/PORS Retirement</t>
  </si>
  <si>
    <t>163100  CTC</t>
  </si>
  <si>
    <t>170410  Town Park</t>
  </si>
  <si>
    <t>170430  Fall Festival</t>
  </si>
  <si>
    <t>170440  UAC Recreation</t>
  </si>
  <si>
    <t>APPROVED</t>
  </si>
  <si>
    <t>PROPOSED</t>
  </si>
  <si>
    <t>131245  Information Technology</t>
  </si>
  <si>
    <t>170420  Civic Events</t>
  </si>
  <si>
    <t>ACCOUNT DESCRIPTION</t>
  </si>
  <si>
    <t xml:space="preserve">      </t>
  </si>
  <si>
    <t>131140  Advertising</t>
  </si>
  <si>
    <t>`</t>
  </si>
  <si>
    <t>153815 Fire Truck Savings</t>
  </si>
  <si>
    <t>153760  Grant Expense</t>
  </si>
  <si>
    <t>Page 3 of 3</t>
  </si>
  <si>
    <t xml:space="preserve">     EXHIBIT A</t>
  </si>
  <si>
    <t>Page 2 of 3</t>
  </si>
  <si>
    <t>Page 1 of 3</t>
  </si>
  <si>
    <t>FY2022-23</t>
  </si>
  <si>
    <t>124475  American Rescue Plan Act</t>
  </si>
  <si>
    <t>133280 American Rescue Plan</t>
  </si>
  <si>
    <t>153200  Purchase of Fire Vehicle</t>
  </si>
  <si>
    <t>153700  FD-Equipment &amp; Improvements</t>
  </si>
  <si>
    <t>FY2023-2024</t>
  </si>
  <si>
    <t>FY2023-24</t>
  </si>
  <si>
    <t>124700  Sale of Property-PD Car</t>
  </si>
  <si>
    <t>ORDINANCE #07-2023</t>
  </si>
  <si>
    <t>AT 4/30/23</t>
  </si>
  <si>
    <t>AT 4/30/22</t>
  </si>
  <si>
    <t>Printed 6/15/2023</t>
  </si>
  <si>
    <t>Approved 6/19/23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</si>
</sst>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0.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/>
    <xf numFmtId="164" fontId="3" fillId="0" borderId="2" xfId="0" applyNumberFormat="1" applyFont="1" applyBorder="1" applyAlignment="1">
      <alignment horizontal="center"/>
    </xf>
    <xf numFmtId="0" fontId="5" fillId="0" borderId="0" xfId="0" applyFont="1"/>
    <xf numFmtId="164" fontId="2" fillId="0" borderId="2" xfId="0" applyNumberFormat="1" applyFont="1" applyBorder="1"/>
    <xf numFmtId="0" fontId="3" fillId="0" borderId="0" xfId="0" applyFont="1"/>
    <xf numFmtId="44" fontId="2" fillId="0" borderId="1" xfId="1" applyFont="1" applyBorder="1"/>
    <xf numFmtId="164" fontId="2" fillId="0" borderId="3" xfId="0" applyNumberFormat="1" applyFont="1" applyBorder="1"/>
    <xf numFmtId="165" fontId="2" fillId="0" borderId="1" xfId="1" applyNumberFormat="1" applyFont="1" applyBorder="1"/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2" fillId="0" borderId="2" xfId="0" applyNumberFormat="1" applyFont="1" applyBorder="1" applyAlignment="1">
      <alignment horizontal="right"/>
    </xf>
    <xf numFmtId="44" fontId="2" fillId="0" borderId="0" xfId="1" applyFont="1" applyBorder="1"/>
    <xf numFmtId="165" fontId="2" fillId="0" borderId="0" xfId="1" applyNumberFormat="1" applyFont="1" applyBorder="1"/>
    <xf numFmtId="165" fontId="2" fillId="0" borderId="0" xfId="0" applyNumberFormat="1" applyFont="1"/>
    <xf numFmtId="164" fontId="3" fillId="0" borderId="0" xfId="0" applyNumberFormat="1" applyFont="1"/>
    <xf numFmtId="43" fontId="2" fillId="0" borderId="3" xfId="1" applyNumberFormat="1" applyFont="1" applyBorder="1"/>
    <xf numFmtId="43" fontId="2" fillId="0" borderId="2" xfId="1" applyNumberFormat="1" applyFont="1" applyBorder="1"/>
    <xf numFmtId="164" fontId="7" fillId="0" borderId="0" xfId="0" applyNumberFormat="1" applyFont="1"/>
    <xf numFmtId="164" fontId="7" fillId="0" borderId="2" xfId="0" applyNumberFormat="1" applyFont="1" applyBorder="1"/>
    <xf numFmtId="44" fontId="7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7"/>
  <sheetViews>
    <sheetView tabSelected="1" topLeftCell="A52" workbookViewId="0">
      <selection activeCell="A63" sqref="A63"/>
    </sheetView>
  </sheetViews>
  <sheetFormatPr defaultRowHeight="15" x14ac:dyDescent="0.25"/>
  <cols>
    <col min="1" max="1" width="32.42578125" customWidth="1"/>
    <col min="2" max="3" width="12.7109375" style="1" customWidth="1"/>
    <col min="4" max="4" width="16.140625" style="1" customWidth="1"/>
    <col min="5" max="5" width="13.140625" style="1" customWidth="1"/>
    <col min="6" max="6" width="12" customWidth="1"/>
  </cols>
  <sheetData>
    <row r="1" spans="1:5" s="2" customFormat="1" ht="12" x14ac:dyDescent="0.2">
      <c r="A1" s="2" t="s">
        <v>134</v>
      </c>
      <c r="B1" s="4" t="s">
        <v>0</v>
      </c>
      <c r="C1" s="5"/>
      <c r="D1" s="4" t="s">
        <v>120</v>
      </c>
    </row>
    <row r="2" spans="1:5" s="2" customFormat="1" ht="12" x14ac:dyDescent="0.2">
      <c r="A2" s="2" t="s">
        <v>135</v>
      </c>
      <c r="B2" s="4" t="s">
        <v>81</v>
      </c>
      <c r="C2" s="5"/>
      <c r="D2" s="22" t="s">
        <v>131</v>
      </c>
    </row>
    <row r="3" spans="1:5" s="2" customFormat="1" ht="12" x14ac:dyDescent="0.2">
      <c r="B3" s="4" t="s">
        <v>1</v>
      </c>
      <c r="C3" s="5"/>
      <c r="D3" s="3"/>
      <c r="E3" s="3"/>
    </row>
    <row r="4" spans="1:5" s="2" customFormat="1" ht="12" x14ac:dyDescent="0.2">
      <c r="B4" s="4" t="s">
        <v>128</v>
      </c>
      <c r="C4" s="5"/>
      <c r="D4" s="3"/>
      <c r="E4" s="3"/>
    </row>
    <row r="5" spans="1:5" s="2" customFormat="1" ht="12" x14ac:dyDescent="0.2">
      <c r="B5" s="3"/>
      <c r="C5" s="3"/>
      <c r="D5" s="3"/>
      <c r="E5" s="3"/>
    </row>
    <row r="6" spans="1:5" s="2" customFormat="1" ht="12" x14ac:dyDescent="0.2">
      <c r="B6" s="4" t="s">
        <v>123</v>
      </c>
      <c r="C6" s="4" t="s">
        <v>123</v>
      </c>
      <c r="D6" s="4" t="s">
        <v>129</v>
      </c>
      <c r="E6" s="4" t="s">
        <v>129</v>
      </c>
    </row>
    <row r="7" spans="1:5" s="2" customFormat="1" ht="12" x14ac:dyDescent="0.2">
      <c r="A7" s="2" t="s">
        <v>2</v>
      </c>
      <c r="B7" s="4" t="s">
        <v>92</v>
      </c>
      <c r="C7" s="4" t="s">
        <v>93</v>
      </c>
      <c r="D7" s="4" t="s">
        <v>110</v>
      </c>
      <c r="E7" s="4" t="s">
        <v>109</v>
      </c>
    </row>
    <row r="8" spans="1:5" s="2" customFormat="1" ht="12" x14ac:dyDescent="0.2">
      <c r="A8" s="6" t="s">
        <v>77</v>
      </c>
      <c r="B8" s="7" t="s">
        <v>132</v>
      </c>
      <c r="C8" s="7" t="s">
        <v>91</v>
      </c>
      <c r="D8" s="7" t="s">
        <v>91</v>
      </c>
      <c r="E8" s="7" t="s">
        <v>91</v>
      </c>
    </row>
    <row r="9" spans="1:5" s="2" customFormat="1" ht="12" x14ac:dyDescent="0.2">
      <c r="A9" s="8" t="s">
        <v>78</v>
      </c>
      <c r="B9" s="3"/>
      <c r="C9" s="3"/>
      <c r="D9" s="3"/>
      <c r="E9" s="3"/>
    </row>
    <row r="10" spans="1:5" s="2" customFormat="1" ht="12" x14ac:dyDescent="0.2">
      <c r="A10" s="2" t="s">
        <v>3</v>
      </c>
      <c r="B10" s="25">
        <v>72104.36</v>
      </c>
      <c r="C10" s="3">
        <v>39505.31</v>
      </c>
      <c r="D10" s="9">
        <v>86500</v>
      </c>
      <c r="E10" s="9">
        <v>86500</v>
      </c>
    </row>
    <row r="11" spans="1:5" s="2" customFormat="1" ht="12" x14ac:dyDescent="0.2">
      <c r="A11" s="2" t="s">
        <v>4</v>
      </c>
      <c r="B11" s="25">
        <v>118878.91</v>
      </c>
      <c r="C11" s="3">
        <v>100317.89</v>
      </c>
      <c r="D11" s="9">
        <v>128000</v>
      </c>
      <c r="E11" s="9">
        <v>128000</v>
      </c>
    </row>
    <row r="12" spans="1:5" s="2" customFormat="1" ht="12" x14ac:dyDescent="0.2">
      <c r="A12" s="2" t="s">
        <v>5</v>
      </c>
      <c r="B12" s="3">
        <v>28615.42</v>
      </c>
      <c r="C12" s="3">
        <v>310000</v>
      </c>
      <c r="D12" s="9">
        <v>216634.6</v>
      </c>
      <c r="E12" s="9">
        <v>216634.6</v>
      </c>
    </row>
    <row r="13" spans="1:5" s="2" customFormat="1" ht="12" x14ac:dyDescent="0.2">
      <c r="A13" s="2" t="s">
        <v>6</v>
      </c>
      <c r="B13" s="3">
        <v>28566.880000000001</v>
      </c>
      <c r="C13" s="3">
        <v>38000</v>
      </c>
      <c r="D13" s="9">
        <v>34300</v>
      </c>
      <c r="E13" s="9">
        <v>34300</v>
      </c>
    </row>
    <row r="14" spans="1:5" s="2" customFormat="1" ht="12" x14ac:dyDescent="0.2">
      <c r="A14" s="2" t="s">
        <v>7</v>
      </c>
      <c r="B14" s="3">
        <v>12717.94</v>
      </c>
      <c r="C14" s="3">
        <v>16317.9</v>
      </c>
      <c r="D14" s="9">
        <v>14000</v>
      </c>
      <c r="E14" s="9">
        <v>14000</v>
      </c>
    </row>
    <row r="15" spans="1:5" s="2" customFormat="1" ht="12" x14ac:dyDescent="0.2">
      <c r="A15" s="2" t="s">
        <v>8</v>
      </c>
      <c r="B15" s="3">
        <v>9352.32</v>
      </c>
      <c r="C15" s="3">
        <v>33058</v>
      </c>
      <c r="D15" s="9">
        <v>11000</v>
      </c>
      <c r="E15" s="9">
        <v>11000</v>
      </c>
    </row>
    <row r="16" spans="1:5" s="2" customFormat="1" ht="12" x14ac:dyDescent="0.2">
      <c r="A16" s="2" t="s">
        <v>9</v>
      </c>
      <c r="B16" s="3">
        <v>160</v>
      </c>
      <c r="C16" s="3">
        <v>1200</v>
      </c>
      <c r="D16" s="9">
        <v>200</v>
      </c>
      <c r="E16" s="9">
        <v>200</v>
      </c>
    </row>
    <row r="17" spans="1:5" s="2" customFormat="1" ht="12" x14ac:dyDescent="0.2">
      <c r="A17" s="2" t="s">
        <v>10</v>
      </c>
      <c r="B17" s="3">
        <v>0</v>
      </c>
      <c r="C17" s="3">
        <v>0</v>
      </c>
      <c r="D17" s="9">
        <v>0</v>
      </c>
      <c r="E17" s="9">
        <v>0</v>
      </c>
    </row>
    <row r="18" spans="1:5" s="2" customFormat="1" ht="12" x14ac:dyDescent="0.2">
      <c r="A18" s="2" t="s">
        <v>11</v>
      </c>
      <c r="B18" s="25">
        <v>400</v>
      </c>
      <c r="C18" s="3">
        <v>225</v>
      </c>
      <c r="D18" s="9">
        <v>450</v>
      </c>
      <c r="E18" s="9">
        <v>450</v>
      </c>
    </row>
    <row r="19" spans="1:5" s="2" customFormat="1" ht="12" x14ac:dyDescent="0.2">
      <c r="A19" s="2" t="s">
        <v>12</v>
      </c>
      <c r="B19" s="3">
        <v>128.21</v>
      </c>
      <c r="C19" s="3">
        <v>225</v>
      </c>
      <c r="D19" s="9">
        <v>150</v>
      </c>
      <c r="E19" s="9">
        <v>150</v>
      </c>
    </row>
    <row r="20" spans="1:5" s="2" customFormat="1" ht="12" x14ac:dyDescent="0.2">
      <c r="A20" s="2" t="s">
        <v>13</v>
      </c>
      <c r="B20" s="3">
        <v>626.76</v>
      </c>
      <c r="C20" s="3">
        <v>719</v>
      </c>
      <c r="D20" s="9">
        <v>700</v>
      </c>
      <c r="E20" s="9">
        <v>700</v>
      </c>
    </row>
    <row r="21" spans="1:5" s="2" customFormat="1" ht="12" x14ac:dyDescent="0.2">
      <c r="A21" s="2" t="s">
        <v>14</v>
      </c>
      <c r="B21" s="3">
        <v>635.24</v>
      </c>
      <c r="C21" s="3">
        <v>6000</v>
      </c>
      <c r="D21" s="9">
        <v>3000</v>
      </c>
      <c r="E21" s="9">
        <v>3000</v>
      </c>
    </row>
    <row r="22" spans="1:5" s="2" customFormat="1" ht="12" x14ac:dyDescent="0.2">
      <c r="A22" s="2" t="s">
        <v>15</v>
      </c>
      <c r="B22" s="3">
        <v>0</v>
      </c>
      <c r="C22" s="3">
        <v>5000</v>
      </c>
      <c r="D22" s="9">
        <v>0</v>
      </c>
      <c r="E22" s="9">
        <v>0</v>
      </c>
    </row>
    <row r="23" spans="1:5" s="2" customFormat="1" ht="12" x14ac:dyDescent="0.2">
      <c r="A23" s="2" t="s">
        <v>16</v>
      </c>
      <c r="B23" s="3">
        <v>25650.42</v>
      </c>
      <c r="C23" s="3">
        <v>31100</v>
      </c>
      <c r="D23" s="9">
        <v>36360</v>
      </c>
      <c r="E23" s="9">
        <v>36360</v>
      </c>
    </row>
    <row r="24" spans="1:5" s="2" customFormat="1" ht="12" x14ac:dyDescent="0.2">
      <c r="A24" s="2" t="s">
        <v>17</v>
      </c>
      <c r="B24" s="3">
        <v>91931.81</v>
      </c>
      <c r="C24" s="3">
        <v>110560</v>
      </c>
      <c r="D24" s="9">
        <v>108000</v>
      </c>
      <c r="E24" s="9">
        <v>108000</v>
      </c>
    </row>
    <row r="25" spans="1:5" s="2" customFormat="1" ht="12" x14ac:dyDescent="0.2">
      <c r="A25" s="2" t="s">
        <v>18</v>
      </c>
      <c r="B25" s="3">
        <v>0</v>
      </c>
      <c r="C25" s="3">
        <v>3000</v>
      </c>
      <c r="D25" s="9">
        <v>2000</v>
      </c>
      <c r="E25" s="9">
        <v>2000</v>
      </c>
    </row>
    <row r="26" spans="1:5" s="2" customFormat="1" ht="12" x14ac:dyDescent="0.2">
      <c r="A26" s="2" t="s">
        <v>19</v>
      </c>
      <c r="B26" s="3">
        <v>0</v>
      </c>
      <c r="C26" s="3">
        <v>15000</v>
      </c>
      <c r="D26" s="12">
        <v>10000</v>
      </c>
      <c r="E26" s="12">
        <v>10000</v>
      </c>
    </row>
    <row r="27" spans="1:5" s="2" customFormat="1" ht="12" x14ac:dyDescent="0.2">
      <c r="A27" s="2" t="s">
        <v>20</v>
      </c>
      <c r="B27" s="3">
        <v>0</v>
      </c>
      <c r="C27" s="3">
        <v>5000</v>
      </c>
      <c r="D27" s="9">
        <v>1500</v>
      </c>
      <c r="E27" s="9">
        <v>1500</v>
      </c>
    </row>
    <row r="28" spans="1:5" s="2" customFormat="1" ht="12" x14ac:dyDescent="0.2">
      <c r="A28" s="2" t="s">
        <v>97</v>
      </c>
      <c r="B28" s="3">
        <v>0</v>
      </c>
      <c r="C28" s="3">
        <v>36803</v>
      </c>
      <c r="D28" s="9">
        <v>36803</v>
      </c>
      <c r="E28" s="9">
        <v>36803</v>
      </c>
    </row>
    <row r="29" spans="1:5" s="2" customFormat="1" ht="12" x14ac:dyDescent="0.2">
      <c r="A29" s="2" t="s">
        <v>124</v>
      </c>
      <c r="B29" s="3">
        <v>299453.14</v>
      </c>
      <c r="C29" s="3">
        <v>299453.14</v>
      </c>
      <c r="D29" s="9">
        <v>205166.1</v>
      </c>
      <c r="E29" s="9">
        <v>205166.1</v>
      </c>
    </row>
    <row r="30" spans="1:5" s="2" customFormat="1" ht="12" x14ac:dyDescent="0.2">
      <c r="A30" s="2" t="s">
        <v>130</v>
      </c>
      <c r="B30" s="26">
        <v>2525</v>
      </c>
      <c r="C30" s="9">
        <v>0</v>
      </c>
      <c r="D30" s="12">
        <v>0</v>
      </c>
      <c r="E30" s="12">
        <v>0</v>
      </c>
    </row>
    <row r="31" spans="1:5" s="2" customFormat="1" ht="12" x14ac:dyDescent="0.2">
      <c r="B31" s="3"/>
      <c r="C31" s="3"/>
      <c r="D31" s="3"/>
      <c r="E31" s="3"/>
    </row>
    <row r="32" spans="1:5" s="2" customFormat="1" ht="12.75" thickBot="1" x14ac:dyDescent="0.25">
      <c r="A32" s="10" t="s">
        <v>21</v>
      </c>
      <c r="B32" s="11">
        <f>SUM(B10:B30)</f>
        <v>691746.41</v>
      </c>
      <c r="C32" s="11">
        <f>SUM(C10:C30)</f>
        <v>1051484.2400000002</v>
      </c>
      <c r="D32" s="13">
        <f>SUM(D10:D30)</f>
        <v>894763.7</v>
      </c>
      <c r="E32" s="13">
        <f>SUM(E10:E29)</f>
        <v>894763.7</v>
      </c>
    </row>
    <row r="33" spans="1:5" s="2" customFormat="1" ht="12.75" thickTop="1" x14ac:dyDescent="0.2">
      <c r="A33" s="10"/>
      <c r="B33" s="19"/>
      <c r="C33" s="19"/>
      <c r="D33" s="20"/>
      <c r="E33" s="21"/>
    </row>
    <row r="34" spans="1:5" s="2" customFormat="1" ht="12" x14ac:dyDescent="0.2">
      <c r="B34" s="3"/>
      <c r="C34" s="3"/>
      <c r="D34" s="3"/>
      <c r="E34" s="3" t="s">
        <v>116</v>
      </c>
    </row>
    <row r="35" spans="1:5" s="2" customFormat="1" ht="12" x14ac:dyDescent="0.2">
      <c r="A35" s="8" t="s">
        <v>79</v>
      </c>
      <c r="B35" s="3"/>
      <c r="C35" s="3"/>
      <c r="D35" s="3"/>
      <c r="E35" s="3"/>
    </row>
    <row r="36" spans="1:5" s="2" customFormat="1" ht="12" x14ac:dyDescent="0.2">
      <c r="A36" s="8" t="s">
        <v>80</v>
      </c>
      <c r="B36" s="3"/>
      <c r="C36" s="3"/>
      <c r="D36" s="3"/>
      <c r="E36" s="3"/>
    </row>
    <row r="37" spans="1:5" s="2" customFormat="1" ht="12" x14ac:dyDescent="0.2">
      <c r="A37" s="2" t="s">
        <v>22</v>
      </c>
      <c r="B37" s="3">
        <v>5000</v>
      </c>
      <c r="C37" s="3">
        <v>6000</v>
      </c>
      <c r="D37" s="9">
        <v>6000</v>
      </c>
      <c r="E37" s="9">
        <v>6000</v>
      </c>
    </row>
    <row r="38" spans="1:5" s="2" customFormat="1" ht="12" x14ac:dyDescent="0.2">
      <c r="A38" s="2" t="s">
        <v>23</v>
      </c>
      <c r="B38" s="3">
        <v>376.76</v>
      </c>
      <c r="C38" s="3">
        <v>963.21</v>
      </c>
      <c r="D38" s="9">
        <v>459</v>
      </c>
      <c r="E38" s="9">
        <v>459</v>
      </c>
    </row>
    <row r="39" spans="1:5" s="2" customFormat="1" ht="12" x14ac:dyDescent="0.2">
      <c r="A39" s="2" t="s">
        <v>104</v>
      </c>
      <c r="B39" s="3">
        <v>71.2</v>
      </c>
      <c r="C39" s="3">
        <v>1302.8900000000001</v>
      </c>
      <c r="D39" s="9">
        <v>79.599999999999994</v>
      </c>
      <c r="E39" s="9">
        <v>79.599999999999994</v>
      </c>
    </row>
    <row r="40" spans="1:5" s="2" customFormat="1" ht="12" x14ac:dyDescent="0.2">
      <c r="A40" s="2" t="s">
        <v>24</v>
      </c>
      <c r="B40" s="3">
        <v>189.62</v>
      </c>
      <c r="C40" s="3">
        <v>12000</v>
      </c>
      <c r="D40" s="9">
        <v>12000</v>
      </c>
      <c r="E40" s="9">
        <v>12000</v>
      </c>
    </row>
    <row r="41" spans="1:5" s="2" customFormat="1" ht="12" x14ac:dyDescent="0.2">
      <c r="A41" s="2" t="s">
        <v>25</v>
      </c>
      <c r="B41" s="3">
        <v>440.32</v>
      </c>
      <c r="C41" s="3">
        <v>1000</v>
      </c>
      <c r="D41" s="12">
        <v>900</v>
      </c>
      <c r="E41" s="12">
        <v>900</v>
      </c>
    </row>
    <row r="42" spans="1:5" s="17" customFormat="1" ht="12" x14ac:dyDescent="0.2">
      <c r="A42" s="2" t="s">
        <v>115</v>
      </c>
      <c r="B42" s="25">
        <v>1159</v>
      </c>
      <c r="C42" s="3">
        <v>800</v>
      </c>
      <c r="D42" s="18">
        <v>1300</v>
      </c>
      <c r="E42" s="18">
        <v>1300</v>
      </c>
    </row>
    <row r="43" spans="1:5" s="2" customFormat="1" ht="12" x14ac:dyDescent="0.2">
      <c r="A43" s="2" t="s">
        <v>26</v>
      </c>
      <c r="B43" s="3">
        <v>47.07</v>
      </c>
      <c r="C43" s="3">
        <v>1500</v>
      </c>
      <c r="D43" s="9">
        <v>1500</v>
      </c>
      <c r="E43" s="9">
        <v>1500</v>
      </c>
    </row>
    <row r="44" spans="1:5" s="2" customFormat="1" ht="12" x14ac:dyDescent="0.2">
      <c r="A44" s="2" t="s">
        <v>27</v>
      </c>
      <c r="B44" s="3">
        <v>328.89</v>
      </c>
      <c r="C44" s="3">
        <v>2000</v>
      </c>
      <c r="D44" s="9">
        <v>2000</v>
      </c>
      <c r="E44" s="9">
        <v>2000</v>
      </c>
    </row>
    <row r="45" spans="1:5" s="2" customFormat="1" ht="12" x14ac:dyDescent="0.2">
      <c r="A45" s="2" t="s">
        <v>28</v>
      </c>
      <c r="B45" s="3">
        <v>1304.8499999999999</v>
      </c>
      <c r="C45" s="3">
        <v>2200</v>
      </c>
      <c r="D45" s="9">
        <v>2000</v>
      </c>
      <c r="E45" s="9">
        <v>2000</v>
      </c>
    </row>
    <row r="46" spans="1:5" s="2" customFormat="1" ht="12" x14ac:dyDescent="0.2">
      <c r="A46" s="2" t="s">
        <v>29</v>
      </c>
      <c r="B46" s="3">
        <v>0</v>
      </c>
      <c r="C46" s="3">
        <v>6591</v>
      </c>
      <c r="D46" s="9">
        <v>6591</v>
      </c>
      <c r="E46" s="9">
        <v>6591</v>
      </c>
    </row>
    <row r="47" spans="1:5" s="2" customFormat="1" ht="12" x14ac:dyDescent="0.2">
      <c r="A47" s="2" t="s">
        <v>30</v>
      </c>
      <c r="B47" s="3">
        <v>9206.67</v>
      </c>
      <c r="C47" s="3">
        <v>10300</v>
      </c>
      <c r="D47" s="9">
        <v>6789</v>
      </c>
      <c r="E47" s="9">
        <v>6789</v>
      </c>
    </row>
    <row r="48" spans="1:5" s="2" customFormat="1" ht="12" x14ac:dyDescent="0.2">
      <c r="A48" s="2" t="s">
        <v>103</v>
      </c>
      <c r="B48" s="3">
        <v>165</v>
      </c>
      <c r="C48" s="3">
        <v>2500</v>
      </c>
      <c r="D48" s="9">
        <v>2000</v>
      </c>
      <c r="E48" s="9">
        <v>2000</v>
      </c>
    </row>
    <row r="49" spans="1:5" s="2" customFormat="1" ht="12" x14ac:dyDescent="0.2">
      <c r="A49" s="2" t="s">
        <v>111</v>
      </c>
      <c r="B49" s="3">
        <v>3591.39</v>
      </c>
      <c r="C49" s="3">
        <v>7500</v>
      </c>
      <c r="D49" s="9">
        <v>6000</v>
      </c>
      <c r="E49" s="9">
        <v>6000</v>
      </c>
    </row>
    <row r="50" spans="1:5" s="2" customFormat="1" ht="12" x14ac:dyDescent="0.2">
      <c r="A50" s="2" t="s">
        <v>31</v>
      </c>
      <c r="B50" s="3">
        <v>4084.71</v>
      </c>
      <c r="C50" s="3">
        <v>10000</v>
      </c>
      <c r="D50" s="9">
        <v>9000</v>
      </c>
      <c r="E50" s="9">
        <v>9000</v>
      </c>
    </row>
    <row r="51" spans="1:5" s="2" customFormat="1" ht="12" x14ac:dyDescent="0.2">
      <c r="A51" s="2" t="s">
        <v>32</v>
      </c>
      <c r="B51" s="3">
        <v>3903.4</v>
      </c>
      <c r="C51" s="3">
        <v>6000</v>
      </c>
      <c r="D51" s="9">
        <v>5000</v>
      </c>
      <c r="E51" s="9">
        <v>5000</v>
      </c>
    </row>
    <row r="52" spans="1:5" s="2" customFormat="1" ht="12" x14ac:dyDescent="0.2">
      <c r="A52" s="2" t="s">
        <v>33</v>
      </c>
      <c r="B52" s="3">
        <v>0</v>
      </c>
      <c r="C52" s="3">
        <v>1000</v>
      </c>
      <c r="D52" s="9">
        <v>500</v>
      </c>
      <c r="E52" s="9">
        <v>500</v>
      </c>
    </row>
    <row r="53" spans="1:5" s="2" customFormat="1" ht="12" x14ac:dyDescent="0.2">
      <c r="A53" s="2" t="s">
        <v>34</v>
      </c>
      <c r="B53" s="3">
        <v>0</v>
      </c>
      <c r="C53" s="3">
        <v>1500</v>
      </c>
      <c r="D53" s="9">
        <v>1500</v>
      </c>
      <c r="E53" s="9">
        <v>1500</v>
      </c>
    </row>
    <row r="54" spans="1:5" s="2" customFormat="1" ht="12" x14ac:dyDescent="0.2">
      <c r="A54" s="2" t="s">
        <v>125</v>
      </c>
      <c r="B54" s="9">
        <v>299453.14</v>
      </c>
      <c r="C54" s="9">
        <v>299453.14</v>
      </c>
      <c r="D54" s="9">
        <v>205166.1</v>
      </c>
      <c r="E54" s="9">
        <v>205166.1</v>
      </c>
    </row>
    <row r="55" spans="1:5" s="2" customFormat="1" ht="12" x14ac:dyDescent="0.2">
      <c r="B55" s="9"/>
      <c r="C55" s="9"/>
      <c r="D55" s="9"/>
      <c r="E55" s="9"/>
    </row>
    <row r="56" spans="1:5" s="2" customFormat="1" ht="12" x14ac:dyDescent="0.2">
      <c r="A56" s="8" t="s">
        <v>90</v>
      </c>
      <c r="B56" s="23">
        <f>SUM(B37:B54)</f>
        <v>329322.02</v>
      </c>
      <c r="C56" s="24">
        <f>SUM(C37:C54)</f>
        <v>372610.24</v>
      </c>
      <c r="D56" s="23">
        <f>SUM(D37:D54)</f>
        <v>268784.7</v>
      </c>
      <c r="E56" s="23">
        <f>SUM(E37:E54)</f>
        <v>268784.7</v>
      </c>
    </row>
    <row r="57" spans="1:5" s="2" customFormat="1" ht="12" x14ac:dyDescent="0.2">
      <c r="A57" s="8"/>
      <c r="B57" s="3"/>
      <c r="C57" s="3"/>
      <c r="D57" s="3"/>
      <c r="E57" s="3"/>
    </row>
    <row r="58" spans="1:5" s="2" customFormat="1" ht="12" x14ac:dyDescent="0.2">
      <c r="A58" s="8"/>
      <c r="B58" s="15" t="s">
        <v>122</v>
      </c>
      <c r="C58" s="3"/>
      <c r="D58" s="3"/>
      <c r="E58" s="3"/>
    </row>
    <row r="59" spans="1:5" s="2" customFormat="1" ht="12" x14ac:dyDescent="0.2">
      <c r="A59" s="8"/>
      <c r="B59" s="3"/>
      <c r="C59" s="3"/>
      <c r="D59" s="3"/>
      <c r="E59" s="3"/>
    </row>
    <row r="60" spans="1:5" s="2" customFormat="1" ht="12" x14ac:dyDescent="0.2">
      <c r="A60" s="8"/>
      <c r="B60" s="3"/>
      <c r="C60" s="3"/>
      <c r="D60" s="3"/>
      <c r="E60" s="3"/>
    </row>
    <row r="61" spans="1:5" s="2" customFormat="1" ht="12" x14ac:dyDescent="0.2">
      <c r="A61" s="8"/>
      <c r="B61" s="3"/>
      <c r="C61" s="3"/>
      <c r="D61" s="3"/>
      <c r="E61" s="3"/>
    </row>
    <row r="62" spans="1:5" s="2" customFormat="1" ht="12" x14ac:dyDescent="0.2">
      <c r="A62" s="8"/>
      <c r="B62" s="3"/>
      <c r="C62" s="3"/>
      <c r="D62" s="3"/>
      <c r="E62" s="3"/>
    </row>
    <row r="63" spans="1:5" s="2" customFormat="1" ht="12" x14ac:dyDescent="0.2">
      <c r="A63" s="8"/>
      <c r="B63" s="3"/>
      <c r="C63" s="3"/>
      <c r="D63" s="3"/>
      <c r="E63" s="3"/>
    </row>
    <row r="64" spans="1:5" s="2" customFormat="1" ht="12" x14ac:dyDescent="0.2">
      <c r="A64" s="8"/>
      <c r="B64" s="3"/>
      <c r="C64" s="3"/>
      <c r="D64" s="3"/>
      <c r="E64" s="3"/>
    </row>
    <row r="65" spans="1:5" s="2" customFormat="1" ht="12" x14ac:dyDescent="0.2">
      <c r="A65" s="8"/>
      <c r="B65" s="3"/>
      <c r="C65" s="3"/>
      <c r="D65" s="3"/>
      <c r="E65" s="3"/>
    </row>
    <row r="66" spans="1:5" s="2" customFormat="1" ht="12" x14ac:dyDescent="0.2">
      <c r="A66" s="8"/>
      <c r="B66" s="3"/>
      <c r="C66" s="3"/>
      <c r="D66" s="3"/>
      <c r="E66" s="3"/>
    </row>
    <row r="67" spans="1:5" s="17" customFormat="1" ht="12" x14ac:dyDescent="0.2">
      <c r="A67" s="2"/>
      <c r="B67" s="4" t="s">
        <v>123</v>
      </c>
      <c r="C67" s="4" t="s">
        <v>123</v>
      </c>
      <c r="D67" s="4" t="s">
        <v>129</v>
      </c>
      <c r="E67" s="4" t="s">
        <v>129</v>
      </c>
    </row>
    <row r="68" spans="1:5" s="17" customFormat="1" ht="12" x14ac:dyDescent="0.2">
      <c r="A68" s="2" t="s">
        <v>2</v>
      </c>
      <c r="B68" s="4" t="s">
        <v>92</v>
      </c>
      <c r="C68" s="4" t="s">
        <v>93</v>
      </c>
      <c r="D68" s="4" t="s">
        <v>110</v>
      </c>
      <c r="E68" s="4" t="s">
        <v>109</v>
      </c>
    </row>
    <row r="69" spans="1:5" s="17" customFormat="1" ht="12" x14ac:dyDescent="0.2">
      <c r="A69" s="6" t="s">
        <v>113</v>
      </c>
      <c r="B69" s="7" t="s">
        <v>132</v>
      </c>
      <c r="C69" s="7" t="s">
        <v>91</v>
      </c>
      <c r="D69" s="7" t="s">
        <v>91</v>
      </c>
      <c r="E69" s="7" t="s">
        <v>91</v>
      </c>
    </row>
    <row r="70" spans="1:5" s="2" customFormat="1" ht="12" x14ac:dyDescent="0.2">
      <c r="A70" s="8" t="s">
        <v>89</v>
      </c>
      <c r="B70" s="3"/>
      <c r="C70" s="3"/>
      <c r="D70" s="3"/>
      <c r="E70" s="3"/>
    </row>
    <row r="71" spans="1:5" s="2" customFormat="1" ht="12" x14ac:dyDescent="0.2">
      <c r="A71" s="2" t="s">
        <v>35</v>
      </c>
      <c r="B71" s="3">
        <v>195883.19</v>
      </c>
      <c r="C71" s="3">
        <v>245000</v>
      </c>
      <c r="D71" s="9">
        <v>243000</v>
      </c>
      <c r="E71" s="9">
        <v>243000</v>
      </c>
    </row>
    <row r="72" spans="1:5" s="2" customFormat="1" ht="12" x14ac:dyDescent="0.2">
      <c r="A72" s="2" t="s">
        <v>36</v>
      </c>
      <c r="B72" s="3">
        <v>14431.99</v>
      </c>
      <c r="C72" s="3">
        <v>18743</v>
      </c>
      <c r="D72" s="9">
        <v>18590</v>
      </c>
      <c r="E72" s="9">
        <v>18590</v>
      </c>
    </row>
    <row r="73" spans="1:5" s="2" customFormat="1" ht="12" x14ac:dyDescent="0.2">
      <c r="A73" s="2" t="s">
        <v>98</v>
      </c>
      <c r="B73" s="3">
        <v>33920.21</v>
      </c>
      <c r="C73" s="3">
        <v>52038</v>
      </c>
      <c r="D73" s="9">
        <v>45105</v>
      </c>
      <c r="E73" s="9">
        <v>45105</v>
      </c>
    </row>
    <row r="74" spans="1:5" s="2" customFormat="1" ht="12" x14ac:dyDescent="0.2">
      <c r="A74" s="2" t="s">
        <v>37</v>
      </c>
      <c r="B74" s="3">
        <v>38109.440000000002</v>
      </c>
      <c r="C74" s="3">
        <v>46030</v>
      </c>
      <c r="D74" s="9">
        <v>53640</v>
      </c>
      <c r="E74" s="9">
        <v>53640</v>
      </c>
    </row>
    <row r="75" spans="1:5" s="2" customFormat="1" ht="12" x14ac:dyDescent="0.2">
      <c r="A75" s="2" t="s">
        <v>38</v>
      </c>
      <c r="B75" s="3">
        <v>6341.49</v>
      </c>
      <c r="C75" s="3">
        <v>24000</v>
      </c>
      <c r="D75" s="9">
        <v>24000</v>
      </c>
      <c r="E75" s="9">
        <v>24000</v>
      </c>
    </row>
    <row r="76" spans="1:5" s="2" customFormat="1" ht="12" x14ac:dyDescent="0.2">
      <c r="A76" s="2" t="s">
        <v>39</v>
      </c>
      <c r="B76" s="25">
        <v>3966.66</v>
      </c>
      <c r="C76" s="3">
        <v>3500</v>
      </c>
      <c r="D76" s="9">
        <v>1500</v>
      </c>
      <c r="E76" s="9">
        <v>1500</v>
      </c>
    </row>
    <row r="77" spans="1:5" s="2" customFormat="1" ht="12" x14ac:dyDescent="0.2">
      <c r="A77" s="2" t="s">
        <v>40</v>
      </c>
      <c r="B77" s="3">
        <v>1651.65</v>
      </c>
      <c r="C77" s="3">
        <v>2300</v>
      </c>
      <c r="D77" s="9">
        <v>2300</v>
      </c>
      <c r="E77" s="9">
        <v>2300</v>
      </c>
    </row>
    <row r="78" spans="1:5" s="2" customFormat="1" ht="12" x14ac:dyDescent="0.2">
      <c r="A78" s="2" t="s">
        <v>41</v>
      </c>
      <c r="B78" s="3">
        <v>3910.38</v>
      </c>
      <c r="C78" s="3">
        <v>4750</v>
      </c>
      <c r="D78" s="9">
        <v>4750</v>
      </c>
      <c r="E78" s="9">
        <v>4750</v>
      </c>
    </row>
    <row r="79" spans="1:5" s="2" customFormat="1" ht="12" x14ac:dyDescent="0.2">
      <c r="A79" s="2" t="s">
        <v>42</v>
      </c>
      <c r="B79" s="3">
        <v>350</v>
      </c>
      <c r="C79" s="3">
        <v>2500</v>
      </c>
      <c r="D79" s="9">
        <v>1500</v>
      </c>
      <c r="E79" s="9">
        <v>1500</v>
      </c>
    </row>
    <row r="80" spans="1:5" s="2" customFormat="1" ht="12" x14ac:dyDescent="0.2">
      <c r="A80" s="2" t="s">
        <v>43</v>
      </c>
      <c r="B80" s="3">
        <v>1255.8699999999999</v>
      </c>
      <c r="C80" s="3">
        <v>3500</v>
      </c>
      <c r="D80" s="9">
        <v>3500</v>
      </c>
      <c r="E80" s="9">
        <v>3500</v>
      </c>
    </row>
    <row r="81" spans="1:5" s="2" customFormat="1" ht="12" x14ac:dyDescent="0.2">
      <c r="A81" s="2" t="s">
        <v>44</v>
      </c>
      <c r="B81" s="3">
        <v>356</v>
      </c>
      <c r="C81" s="3">
        <v>2500</v>
      </c>
      <c r="D81" s="9">
        <v>2500</v>
      </c>
      <c r="E81" s="9">
        <v>2500</v>
      </c>
    </row>
    <row r="82" spans="1:5" s="2" customFormat="1" ht="12" x14ac:dyDescent="0.2">
      <c r="A82" s="2" t="s">
        <v>45</v>
      </c>
      <c r="B82" s="3">
        <v>19909.740000000002</v>
      </c>
      <c r="C82" s="3">
        <v>23500</v>
      </c>
      <c r="D82" s="9">
        <v>23500</v>
      </c>
      <c r="E82" s="9">
        <v>23500</v>
      </c>
    </row>
    <row r="83" spans="1:5" s="2" customFormat="1" ht="12" x14ac:dyDescent="0.2">
      <c r="A83" s="2" t="s">
        <v>46</v>
      </c>
      <c r="B83" s="25">
        <v>2187.2600000000002</v>
      </c>
      <c r="C83" s="3">
        <v>2000</v>
      </c>
      <c r="D83" s="9">
        <v>2000</v>
      </c>
      <c r="E83" s="9">
        <v>2000</v>
      </c>
    </row>
    <row r="84" spans="1:5" s="2" customFormat="1" ht="12" x14ac:dyDescent="0.2">
      <c r="A84" s="2" t="s">
        <v>47</v>
      </c>
      <c r="B84" s="3">
        <v>2950</v>
      </c>
      <c r="C84" s="3">
        <v>3500</v>
      </c>
      <c r="D84" s="9">
        <v>3000</v>
      </c>
      <c r="E84" s="9">
        <v>3000</v>
      </c>
    </row>
    <row r="85" spans="1:5" s="2" customFormat="1" ht="12" x14ac:dyDescent="0.2">
      <c r="A85" s="2" t="s">
        <v>48</v>
      </c>
      <c r="B85" s="3">
        <v>2247.7600000000002</v>
      </c>
      <c r="C85" s="3">
        <v>2500</v>
      </c>
      <c r="D85" s="9">
        <v>2500</v>
      </c>
      <c r="E85" s="9">
        <v>2500</v>
      </c>
    </row>
    <row r="86" spans="1:5" s="2" customFormat="1" ht="12" x14ac:dyDescent="0.2">
      <c r="A86" s="2" t="s">
        <v>49</v>
      </c>
      <c r="B86" s="3">
        <v>0</v>
      </c>
      <c r="C86" s="3">
        <v>1500</v>
      </c>
      <c r="D86" s="9">
        <v>1500</v>
      </c>
      <c r="E86" s="9">
        <v>1500</v>
      </c>
    </row>
    <row r="87" spans="1:5" s="2" customFormat="1" ht="12" x14ac:dyDescent="0.2">
      <c r="A87" s="2" t="s">
        <v>50</v>
      </c>
      <c r="B87" s="3">
        <v>0</v>
      </c>
      <c r="C87" s="3">
        <v>0</v>
      </c>
      <c r="D87" s="9">
        <v>0</v>
      </c>
      <c r="E87" s="9">
        <v>0</v>
      </c>
    </row>
    <row r="88" spans="1:5" s="2" customFormat="1" ht="12" x14ac:dyDescent="0.2">
      <c r="A88" s="2" t="s">
        <v>51</v>
      </c>
      <c r="B88" s="3">
        <v>4162.8599999999997</v>
      </c>
      <c r="C88" s="3">
        <v>7500</v>
      </c>
      <c r="D88" s="9">
        <v>7500</v>
      </c>
      <c r="E88" s="9">
        <v>7500</v>
      </c>
    </row>
    <row r="89" spans="1:5" s="2" customFormat="1" ht="12" x14ac:dyDescent="0.2">
      <c r="A89" s="2" t="s">
        <v>52</v>
      </c>
      <c r="B89" s="3">
        <v>5544.78</v>
      </c>
      <c r="C89" s="3">
        <v>14000</v>
      </c>
      <c r="D89" s="9">
        <v>10000</v>
      </c>
      <c r="E89" s="9">
        <v>10000</v>
      </c>
    </row>
    <row r="90" spans="1:5" s="2" customFormat="1" ht="12" x14ac:dyDescent="0.2">
      <c r="A90" s="2" t="s">
        <v>53</v>
      </c>
      <c r="B90" s="9">
        <v>451.82</v>
      </c>
      <c r="C90" s="9">
        <v>3800</v>
      </c>
      <c r="D90" s="9">
        <v>2400</v>
      </c>
      <c r="E90" s="9">
        <v>2400</v>
      </c>
    </row>
    <row r="91" spans="1:5" s="2" customFormat="1" ht="12" x14ac:dyDescent="0.2">
      <c r="A91" s="8" t="s">
        <v>88</v>
      </c>
      <c r="B91" s="12">
        <f t="shared" ref="B91:C91" si="0">SUM(B71:B90)</f>
        <v>337631.1</v>
      </c>
      <c r="C91" s="12">
        <f t="shared" si="0"/>
        <v>463161</v>
      </c>
      <c r="D91" s="12">
        <f>SUM(D71:D90)</f>
        <v>452785</v>
      </c>
      <c r="E91" s="12">
        <f>SUM(E71:E90)</f>
        <v>452785</v>
      </c>
    </row>
    <row r="92" spans="1:5" s="2" customFormat="1" ht="12" x14ac:dyDescent="0.2">
      <c r="A92" s="8"/>
      <c r="B92" s="3"/>
      <c r="C92" s="3"/>
      <c r="D92" s="3"/>
      <c r="E92" s="3"/>
    </row>
    <row r="94" spans="1:5" s="2" customFormat="1" ht="12" x14ac:dyDescent="0.2">
      <c r="A94" s="8" t="s">
        <v>54</v>
      </c>
      <c r="B94" s="3"/>
      <c r="C94" s="3"/>
      <c r="D94" s="3"/>
      <c r="E94" s="3"/>
    </row>
    <row r="95" spans="1:5" s="2" customFormat="1" ht="12" x14ac:dyDescent="0.2">
      <c r="A95" s="2" t="s">
        <v>55</v>
      </c>
      <c r="B95" s="3">
        <v>10528.57</v>
      </c>
      <c r="C95" s="3">
        <v>12719</v>
      </c>
      <c r="D95" s="9">
        <v>13014</v>
      </c>
      <c r="E95" s="9">
        <v>13014</v>
      </c>
    </row>
    <row r="96" spans="1:5" s="2" customFormat="1" ht="12" x14ac:dyDescent="0.2">
      <c r="A96" s="2" t="s">
        <v>100</v>
      </c>
      <c r="B96" s="3">
        <v>805.5</v>
      </c>
      <c r="C96" s="3">
        <v>973</v>
      </c>
      <c r="D96" s="9">
        <v>996</v>
      </c>
      <c r="E96" s="9">
        <v>996</v>
      </c>
    </row>
    <row r="97" spans="1:5" s="2" customFormat="1" ht="12" x14ac:dyDescent="0.2">
      <c r="A97" s="2" t="s">
        <v>99</v>
      </c>
      <c r="B97" s="3">
        <v>793.7</v>
      </c>
      <c r="C97" s="3">
        <v>1024.19</v>
      </c>
      <c r="D97" s="9">
        <v>1055</v>
      </c>
      <c r="E97" s="9">
        <v>1055</v>
      </c>
    </row>
    <row r="98" spans="1:5" s="2" customFormat="1" ht="12" x14ac:dyDescent="0.2">
      <c r="A98" s="2" t="s">
        <v>56</v>
      </c>
      <c r="B98" s="3">
        <v>1460.02</v>
      </c>
      <c r="C98" s="3">
        <v>13750</v>
      </c>
      <c r="D98" s="9">
        <v>14000</v>
      </c>
      <c r="E98" s="9">
        <v>14000</v>
      </c>
    </row>
    <row r="99" spans="1:5" s="2" customFormat="1" ht="12" x14ac:dyDescent="0.2">
      <c r="A99" s="2" t="s">
        <v>57</v>
      </c>
      <c r="B99" s="3">
        <v>2745.93</v>
      </c>
      <c r="C99" s="3">
        <v>3500</v>
      </c>
      <c r="D99" s="9">
        <v>3500</v>
      </c>
      <c r="E99" s="9">
        <v>3500</v>
      </c>
    </row>
    <row r="100" spans="1:5" s="2" customFormat="1" ht="12" x14ac:dyDescent="0.2">
      <c r="A100" s="2" t="s">
        <v>58</v>
      </c>
      <c r="B100" s="3">
        <v>1304.04</v>
      </c>
      <c r="C100" s="3">
        <v>1500</v>
      </c>
      <c r="D100" s="9">
        <v>2500</v>
      </c>
      <c r="E100" s="9">
        <v>2500</v>
      </c>
    </row>
    <row r="101" spans="1:5" s="2" customFormat="1" ht="12" x14ac:dyDescent="0.2">
      <c r="A101" s="2" t="s">
        <v>59</v>
      </c>
      <c r="B101" s="25">
        <v>27864.58</v>
      </c>
      <c r="C101" s="3">
        <v>19000</v>
      </c>
      <c r="D101" s="9">
        <v>23000</v>
      </c>
      <c r="E101" s="9">
        <v>23000</v>
      </c>
    </row>
    <row r="102" spans="1:5" s="2" customFormat="1" ht="12" x14ac:dyDescent="0.2">
      <c r="A102" s="2" t="s">
        <v>60</v>
      </c>
      <c r="B102" s="3">
        <v>2266.98</v>
      </c>
      <c r="C102" s="3">
        <v>3500</v>
      </c>
      <c r="D102" s="9">
        <v>4500</v>
      </c>
      <c r="E102" s="9">
        <v>4500</v>
      </c>
    </row>
    <row r="103" spans="1:5" s="2" customFormat="1" ht="12" x14ac:dyDescent="0.2">
      <c r="A103" s="2" t="s">
        <v>61</v>
      </c>
      <c r="B103" s="3">
        <v>684.94</v>
      </c>
      <c r="C103" s="3">
        <v>1500</v>
      </c>
      <c r="D103" s="9">
        <v>2000</v>
      </c>
      <c r="E103" s="9">
        <v>2000</v>
      </c>
    </row>
    <row r="104" spans="1:5" s="2" customFormat="1" ht="12" x14ac:dyDescent="0.2">
      <c r="A104" s="2" t="s">
        <v>126</v>
      </c>
      <c r="B104" s="3">
        <v>0</v>
      </c>
      <c r="C104" s="3">
        <v>48000</v>
      </c>
      <c r="D104" s="9">
        <v>0</v>
      </c>
      <c r="E104" s="9">
        <v>0</v>
      </c>
    </row>
    <row r="105" spans="1:5" s="2" customFormat="1" ht="12" x14ac:dyDescent="0.2">
      <c r="A105" s="2" t="s">
        <v>127</v>
      </c>
      <c r="B105" s="25">
        <v>20327.580000000002</v>
      </c>
      <c r="C105" s="3">
        <v>20000</v>
      </c>
      <c r="D105" s="9">
        <v>22500</v>
      </c>
      <c r="E105" s="9">
        <v>22500</v>
      </c>
    </row>
    <row r="106" spans="1:5" s="2" customFormat="1" ht="12" x14ac:dyDescent="0.2">
      <c r="A106" s="2" t="s">
        <v>62</v>
      </c>
      <c r="B106" s="3">
        <v>5007</v>
      </c>
      <c r="C106" s="3">
        <v>5500</v>
      </c>
      <c r="D106" s="9">
        <v>6000</v>
      </c>
      <c r="E106" s="9">
        <v>6000</v>
      </c>
    </row>
    <row r="107" spans="1:5" s="2" customFormat="1" ht="12" x14ac:dyDescent="0.2">
      <c r="A107" s="2" t="s">
        <v>118</v>
      </c>
      <c r="B107" s="3">
        <v>0</v>
      </c>
      <c r="C107" s="3">
        <v>0</v>
      </c>
      <c r="D107" s="9">
        <v>0</v>
      </c>
      <c r="E107" s="9">
        <v>0</v>
      </c>
    </row>
    <row r="108" spans="1:5" s="2" customFormat="1" ht="12" x14ac:dyDescent="0.2">
      <c r="A108" s="2" t="s">
        <v>117</v>
      </c>
      <c r="B108" s="3">
        <v>0</v>
      </c>
      <c r="C108" s="3">
        <v>500</v>
      </c>
      <c r="D108" s="9">
        <v>500</v>
      </c>
      <c r="E108" s="9">
        <v>500</v>
      </c>
    </row>
    <row r="109" spans="1:5" s="2" customFormat="1" ht="12" x14ac:dyDescent="0.2">
      <c r="A109" s="2" t="s">
        <v>63</v>
      </c>
      <c r="B109" s="9">
        <v>0</v>
      </c>
      <c r="C109" s="9">
        <v>0</v>
      </c>
      <c r="D109" s="12">
        <v>0</v>
      </c>
      <c r="E109" s="12">
        <v>0</v>
      </c>
    </row>
    <row r="110" spans="1:5" s="2" customFormat="1" ht="12" x14ac:dyDescent="0.2">
      <c r="A110" s="8" t="s">
        <v>87</v>
      </c>
      <c r="B110" s="12">
        <f>SUM(B95:B109)</f>
        <v>73788.840000000011</v>
      </c>
      <c r="C110" s="12">
        <f>SUM(C95:C109)</f>
        <v>131466.19</v>
      </c>
      <c r="D110" s="12">
        <f>SUM(D95:D109)</f>
        <v>93565</v>
      </c>
      <c r="E110" s="12">
        <f>SUM(E95:E109)</f>
        <v>93565</v>
      </c>
    </row>
    <row r="111" spans="1:5" s="2" customFormat="1" ht="12" x14ac:dyDescent="0.2">
      <c r="A111" s="8"/>
      <c r="B111" s="3"/>
      <c r="C111" s="3"/>
      <c r="D111" s="3"/>
      <c r="E111" s="3"/>
    </row>
    <row r="112" spans="1:5" s="2" customFormat="1" ht="12" x14ac:dyDescent="0.2">
      <c r="A112" s="8"/>
      <c r="B112" s="3"/>
      <c r="C112" s="3"/>
      <c r="D112" s="3"/>
      <c r="E112" s="3"/>
    </row>
    <row r="113" spans="1:5" s="2" customFormat="1" ht="12" x14ac:dyDescent="0.2">
      <c r="A113" s="8"/>
      <c r="B113" s="3"/>
      <c r="C113" s="3"/>
      <c r="D113" s="3"/>
      <c r="E113" s="3"/>
    </row>
    <row r="114" spans="1:5" s="2" customFormat="1" ht="12" x14ac:dyDescent="0.2">
      <c r="A114" s="8"/>
      <c r="B114" s="15" t="s">
        <v>121</v>
      </c>
      <c r="C114" s="3"/>
      <c r="D114" s="3"/>
      <c r="E114" s="3"/>
    </row>
    <row r="115" spans="1:5" s="2" customFormat="1" ht="12" x14ac:dyDescent="0.2">
      <c r="A115" s="8"/>
      <c r="B115" s="3"/>
      <c r="C115" s="3"/>
      <c r="D115" s="3"/>
      <c r="E115" s="3"/>
    </row>
    <row r="116" spans="1:5" s="2" customFormat="1" ht="12" x14ac:dyDescent="0.2">
      <c r="A116" s="8"/>
      <c r="B116" s="3"/>
      <c r="C116" s="3"/>
      <c r="D116" s="3"/>
      <c r="E116" s="3"/>
    </row>
    <row r="117" spans="1:5" s="2" customFormat="1" ht="12" x14ac:dyDescent="0.2">
      <c r="A117" s="8"/>
      <c r="B117" s="3"/>
      <c r="C117" s="3"/>
      <c r="D117" s="3"/>
      <c r="E117" s="3"/>
    </row>
    <row r="118" spans="1:5" s="2" customFormat="1" ht="12" x14ac:dyDescent="0.2">
      <c r="A118" s="8"/>
      <c r="B118" s="3"/>
      <c r="C118" s="3"/>
      <c r="D118" s="3"/>
      <c r="E118" s="3"/>
    </row>
    <row r="119" spans="1:5" s="2" customFormat="1" ht="12" x14ac:dyDescent="0.2">
      <c r="A119" s="8"/>
      <c r="B119" s="3"/>
      <c r="C119" s="3"/>
      <c r="D119" s="3"/>
      <c r="E119" s="3"/>
    </row>
    <row r="120" spans="1:5" s="2" customFormat="1" ht="12" x14ac:dyDescent="0.2">
      <c r="A120" s="8"/>
      <c r="B120" s="3"/>
      <c r="C120" s="3"/>
      <c r="D120" s="3"/>
      <c r="E120" s="3"/>
    </row>
    <row r="121" spans="1:5" s="17" customFormat="1" ht="12" x14ac:dyDescent="0.2">
      <c r="A121" s="2"/>
      <c r="B121" s="4" t="s">
        <v>123</v>
      </c>
      <c r="C121" s="4" t="s">
        <v>123</v>
      </c>
      <c r="D121" s="4" t="s">
        <v>129</v>
      </c>
      <c r="E121" s="4" t="s">
        <v>129</v>
      </c>
    </row>
    <row r="122" spans="1:5" s="17" customFormat="1" ht="12" x14ac:dyDescent="0.2">
      <c r="A122" s="2" t="s">
        <v>2</v>
      </c>
      <c r="B122" s="4" t="s">
        <v>92</v>
      </c>
      <c r="C122" s="4" t="s">
        <v>93</v>
      </c>
      <c r="D122" s="4" t="s">
        <v>110</v>
      </c>
      <c r="E122" s="4" t="s">
        <v>109</v>
      </c>
    </row>
    <row r="123" spans="1:5" s="17" customFormat="1" ht="12" x14ac:dyDescent="0.2">
      <c r="A123" s="6" t="s">
        <v>113</v>
      </c>
      <c r="B123" s="7" t="s">
        <v>133</v>
      </c>
      <c r="C123" s="7" t="s">
        <v>91</v>
      </c>
      <c r="D123" s="7" t="s">
        <v>91</v>
      </c>
      <c r="E123" s="7" t="s">
        <v>91</v>
      </c>
    </row>
    <row r="124" spans="1:5" s="2" customFormat="1" ht="12" x14ac:dyDescent="0.2">
      <c r="A124" s="8" t="s">
        <v>86</v>
      </c>
      <c r="B124" s="3"/>
      <c r="C124" s="3"/>
      <c r="D124" s="3"/>
      <c r="E124" s="3"/>
    </row>
    <row r="125" spans="1:5" s="2" customFormat="1" ht="12" x14ac:dyDescent="0.2">
      <c r="A125" s="2" t="s">
        <v>64</v>
      </c>
      <c r="B125" s="3">
        <v>27350</v>
      </c>
      <c r="C125" s="3">
        <v>30500</v>
      </c>
      <c r="D125" s="9">
        <v>36360</v>
      </c>
      <c r="E125" s="9">
        <v>36360</v>
      </c>
    </row>
    <row r="126" spans="1:5" s="2" customFormat="1" ht="12" x14ac:dyDescent="0.2">
      <c r="A126" s="2" t="s">
        <v>105</v>
      </c>
      <c r="B126" s="3">
        <v>0</v>
      </c>
      <c r="C126" s="3">
        <v>10000</v>
      </c>
      <c r="D126" s="12">
        <v>0</v>
      </c>
      <c r="E126" s="12">
        <v>0</v>
      </c>
    </row>
    <row r="127" spans="1:5" s="2" customFormat="1" ht="12" x14ac:dyDescent="0.2">
      <c r="A127" s="2" t="s">
        <v>65</v>
      </c>
      <c r="B127" s="9">
        <v>0</v>
      </c>
      <c r="C127" s="9">
        <v>5000</v>
      </c>
      <c r="D127" s="12">
        <v>5000</v>
      </c>
      <c r="E127" s="12">
        <v>5000</v>
      </c>
    </row>
    <row r="128" spans="1:5" s="2" customFormat="1" ht="12" x14ac:dyDescent="0.2">
      <c r="A128" s="8" t="s">
        <v>85</v>
      </c>
      <c r="B128" s="12">
        <f t="shared" ref="B128:C128" si="1">SUM(B125:B127)</f>
        <v>27350</v>
      </c>
      <c r="C128" s="12">
        <f t="shared" si="1"/>
        <v>45500</v>
      </c>
      <c r="D128" s="12">
        <f>SUM(D125:D127)</f>
        <v>41360</v>
      </c>
      <c r="E128" s="12">
        <f>SUM(E125:E127)</f>
        <v>41360</v>
      </c>
    </row>
    <row r="129" spans="1:5" s="2" customFormat="1" ht="12" x14ac:dyDescent="0.2">
      <c r="B129" s="3"/>
      <c r="C129" s="3"/>
      <c r="D129" s="3"/>
      <c r="E129" s="3"/>
    </row>
    <row r="130" spans="1:5" s="2" customFormat="1" ht="12" x14ac:dyDescent="0.2">
      <c r="A130" s="8" t="s">
        <v>66</v>
      </c>
      <c r="B130" s="3"/>
      <c r="C130" s="3"/>
      <c r="D130" s="3"/>
      <c r="E130" s="3"/>
    </row>
    <row r="131" spans="1:5" s="2" customFormat="1" ht="12" x14ac:dyDescent="0.2">
      <c r="A131" s="2" t="s">
        <v>67</v>
      </c>
      <c r="B131" s="3">
        <v>10116.64</v>
      </c>
      <c r="C131" s="3">
        <v>10694</v>
      </c>
      <c r="D131" s="9">
        <v>12929</v>
      </c>
      <c r="E131" s="9">
        <v>12929</v>
      </c>
    </row>
    <row r="132" spans="1:5" s="2" customFormat="1" ht="12" x14ac:dyDescent="0.2">
      <c r="A132" s="2" t="s">
        <v>68</v>
      </c>
      <c r="B132" s="3">
        <v>773.93</v>
      </c>
      <c r="C132" s="3">
        <v>818</v>
      </c>
      <c r="D132" s="9">
        <v>990</v>
      </c>
      <c r="E132" s="9">
        <v>990</v>
      </c>
    </row>
    <row r="133" spans="1:5" s="2" customFormat="1" ht="12" x14ac:dyDescent="0.2">
      <c r="A133" s="2" t="s">
        <v>101</v>
      </c>
      <c r="B133" s="3">
        <v>1750.26</v>
      </c>
      <c r="C133" s="3">
        <v>1984.81</v>
      </c>
      <c r="D133" s="9">
        <v>2400</v>
      </c>
      <c r="E133" s="9">
        <v>2400</v>
      </c>
    </row>
    <row r="134" spans="1:5" s="2" customFormat="1" ht="12" x14ac:dyDescent="0.2">
      <c r="A134" s="2" t="s">
        <v>102</v>
      </c>
      <c r="B134" s="3">
        <v>502.45</v>
      </c>
      <c r="C134" s="3">
        <v>1200</v>
      </c>
      <c r="D134" s="9">
        <v>1000</v>
      </c>
      <c r="E134" s="9">
        <v>1000</v>
      </c>
    </row>
    <row r="135" spans="1:5" s="2" customFormat="1" ht="12" x14ac:dyDescent="0.2">
      <c r="A135" s="2" t="s">
        <v>69</v>
      </c>
      <c r="B135" s="3">
        <v>160</v>
      </c>
      <c r="C135" s="3">
        <v>500</v>
      </c>
      <c r="D135" s="9">
        <v>400</v>
      </c>
      <c r="E135" s="9">
        <v>400</v>
      </c>
    </row>
    <row r="136" spans="1:5" s="2" customFormat="1" ht="12" x14ac:dyDescent="0.2">
      <c r="A136" s="2" t="s">
        <v>70</v>
      </c>
      <c r="B136" s="3">
        <v>0</v>
      </c>
      <c r="C136" s="3">
        <v>200</v>
      </c>
      <c r="D136" s="9">
        <v>200</v>
      </c>
      <c r="E136" s="9">
        <v>200</v>
      </c>
    </row>
    <row r="137" spans="1:5" s="2" customFormat="1" ht="12" x14ac:dyDescent="0.2">
      <c r="A137" s="2" t="s">
        <v>71</v>
      </c>
      <c r="B137" s="3">
        <v>216.7</v>
      </c>
      <c r="C137" s="3">
        <v>5000</v>
      </c>
      <c r="D137" s="9">
        <v>3000</v>
      </c>
      <c r="E137" s="9">
        <v>3000</v>
      </c>
    </row>
    <row r="138" spans="1:5" s="2" customFormat="1" ht="12" x14ac:dyDescent="0.2">
      <c r="A138" s="2" t="s">
        <v>72</v>
      </c>
      <c r="B138" s="9">
        <v>58.81</v>
      </c>
      <c r="C138" s="9">
        <v>350</v>
      </c>
      <c r="D138" s="9">
        <v>350</v>
      </c>
      <c r="E138" s="9">
        <v>350</v>
      </c>
    </row>
    <row r="139" spans="1:5" s="2" customFormat="1" ht="12" x14ac:dyDescent="0.2">
      <c r="A139" s="8" t="s">
        <v>83</v>
      </c>
      <c r="B139" s="12">
        <f>SUM(B131:B138)</f>
        <v>13578.79</v>
      </c>
      <c r="C139" s="12">
        <f>SUM(C131:C138)</f>
        <v>20746.809999999998</v>
      </c>
      <c r="D139" s="12">
        <f>SUM(D131:D138)</f>
        <v>21269</v>
      </c>
      <c r="E139" s="12">
        <f>SUM(E131:E138)</f>
        <v>21269</v>
      </c>
    </row>
    <row r="140" spans="1:5" s="2" customFormat="1" ht="12" x14ac:dyDescent="0.2">
      <c r="A140" s="8"/>
      <c r="B140" s="3"/>
      <c r="C140" s="3"/>
      <c r="D140" s="3"/>
      <c r="E140" s="3"/>
    </row>
    <row r="141" spans="1:5" s="2" customFormat="1" ht="12" x14ac:dyDescent="0.2">
      <c r="A141" s="8" t="s">
        <v>95</v>
      </c>
      <c r="B141" s="3"/>
      <c r="C141" s="3"/>
      <c r="D141" s="3"/>
      <c r="E141" s="3"/>
    </row>
    <row r="142" spans="1:5" s="2" customFormat="1" ht="12" x14ac:dyDescent="0.2">
      <c r="A142" s="2" t="s">
        <v>106</v>
      </c>
      <c r="B142" s="3">
        <v>0</v>
      </c>
      <c r="C142" s="3">
        <v>2000</v>
      </c>
      <c r="D142" s="9">
        <v>2000</v>
      </c>
      <c r="E142" s="9">
        <v>2000</v>
      </c>
    </row>
    <row r="143" spans="1:5" s="2" customFormat="1" ht="12" x14ac:dyDescent="0.2">
      <c r="A143" s="2" t="s">
        <v>112</v>
      </c>
      <c r="B143" s="3">
        <v>0</v>
      </c>
      <c r="C143" s="3">
        <v>4000</v>
      </c>
      <c r="D143" s="12">
        <v>4000</v>
      </c>
      <c r="E143" s="12">
        <v>4000</v>
      </c>
    </row>
    <row r="144" spans="1:5" s="2" customFormat="1" ht="12" x14ac:dyDescent="0.2">
      <c r="A144" s="2" t="s">
        <v>107</v>
      </c>
      <c r="B144" s="25">
        <v>5423.13</v>
      </c>
      <c r="C144" s="3">
        <v>3000</v>
      </c>
      <c r="D144" s="12">
        <v>3000</v>
      </c>
      <c r="E144" s="12">
        <v>3000</v>
      </c>
    </row>
    <row r="145" spans="1:5" s="2" customFormat="1" ht="12" x14ac:dyDescent="0.2">
      <c r="A145" s="2" t="s">
        <v>108</v>
      </c>
      <c r="B145" s="3">
        <v>7500</v>
      </c>
      <c r="C145" s="3">
        <v>7500</v>
      </c>
      <c r="D145" s="12">
        <v>7500</v>
      </c>
      <c r="E145" s="12">
        <v>7500</v>
      </c>
    </row>
    <row r="146" spans="1:5" s="2" customFormat="1" ht="12" x14ac:dyDescent="0.2">
      <c r="A146" s="8" t="s">
        <v>96</v>
      </c>
      <c r="B146" s="12">
        <f>SUM(B142:B145)</f>
        <v>12923.130000000001</v>
      </c>
      <c r="C146" s="12">
        <f>SUM(C142:C145)</f>
        <v>16500</v>
      </c>
      <c r="D146" s="12">
        <f>SUM(D142:D145)</f>
        <v>16500</v>
      </c>
      <c r="E146" s="12">
        <f>SUM(E142:E145)</f>
        <v>16500</v>
      </c>
    </row>
    <row r="147" spans="1:5" s="2" customFormat="1" ht="12" x14ac:dyDescent="0.2">
      <c r="B147" s="3"/>
      <c r="C147" s="3"/>
      <c r="D147" s="3"/>
      <c r="E147" s="3"/>
    </row>
    <row r="148" spans="1:5" s="2" customFormat="1" ht="12" x14ac:dyDescent="0.2">
      <c r="A148" s="8" t="s">
        <v>73</v>
      </c>
      <c r="B148" s="3"/>
      <c r="C148" s="3"/>
      <c r="D148" s="3"/>
      <c r="E148" s="3"/>
    </row>
    <row r="149" spans="1:5" s="2" customFormat="1" ht="12" x14ac:dyDescent="0.2">
      <c r="A149" s="2" t="s">
        <v>94</v>
      </c>
      <c r="B149" s="3">
        <v>0</v>
      </c>
      <c r="C149" s="3">
        <v>500</v>
      </c>
      <c r="D149" s="9">
        <v>0</v>
      </c>
      <c r="E149" s="9">
        <v>0</v>
      </c>
    </row>
    <row r="150" spans="1:5" s="2" customFormat="1" ht="12" x14ac:dyDescent="0.2">
      <c r="A150" s="2" t="s">
        <v>74</v>
      </c>
      <c r="B150" s="3">
        <v>21</v>
      </c>
      <c r="C150" s="3">
        <v>1000</v>
      </c>
      <c r="D150" s="12">
        <v>500</v>
      </c>
      <c r="E150" s="12">
        <v>500</v>
      </c>
    </row>
    <row r="151" spans="1:5" s="2" customFormat="1" ht="12" x14ac:dyDescent="0.2">
      <c r="A151" s="2" t="s">
        <v>75</v>
      </c>
      <c r="B151" s="9">
        <v>0</v>
      </c>
      <c r="C151" s="9">
        <v>0</v>
      </c>
      <c r="D151" s="9">
        <v>0</v>
      </c>
      <c r="E151" s="9">
        <v>0</v>
      </c>
    </row>
    <row r="152" spans="1:5" s="2" customFormat="1" ht="12" x14ac:dyDescent="0.2">
      <c r="A152" s="8" t="s">
        <v>84</v>
      </c>
      <c r="B152" s="9">
        <f>SUM(B149:B151)</f>
        <v>21</v>
      </c>
      <c r="C152" s="9">
        <f>SUM(C149:C151)</f>
        <v>1500</v>
      </c>
      <c r="D152" s="9">
        <f>SUM(D149:D151)</f>
        <v>500</v>
      </c>
      <c r="E152" s="9">
        <f>SUM(E149:E151)</f>
        <v>500</v>
      </c>
    </row>
    <row r="153" spans="1:5" s="2" customFormat="1" ht="12" x14ac:dyDescent="0.2">
      <c r="B153" s="3"/>
      <c r="C153" s="3"/>
      <c r="D153" s="3"/>
      <c r="E153" s="3"/>
    </row>
    <row r="154" spans="1:5" s="2" customFormat="1" ht="12.75" thickBot="1" x14ac:dyDescent="0.25">
      <c r="A154" s="8" t="s">
        <v>76</v>
      </c>
      <c r="B154" s="11">
        <f>SUM(B56+B91+B110+B128+B139+B146+B152)</f>
        <v>794614.88</v>
      </c>
      <c r="C154" s="11">
        <f>SUM(C56+C91+C110+C128+C139+C146+C152)</f>
        <v>1051484.24</v>
      </c>
      <c r="D154" s="11">
        <f>SUM(D56+D91+D110+D128+D139+D146+D152)</f>
        <v>894763.7</v>
      </c>
      <c r="E154" s="11">
        <f>SUM(E56+E91+E110+E128+E139+E146+E152)</f>
        <v>894763.7</v>
      </c>
    </row>
    <row r="155" spans="1:5" s="2" customFormat="1" ht="12.75" thickTop="1" x14ac:dyDescent="0.2">
      <c r="B155" s="3"/>
      <c r="C155" s="3"/>
      <c r="D155" s="3"/>
      <c r="E155" s="3"/>
    </row>
    <row r="156" spans="1:5" s="2" customFormat="1" ht="12.75" thickBot="1" x14ac:dyDescent="0.25">
      <c r="A156" s="10" t="s">
        <v>82</v>
      </c>
      <c r="B156" s="27">
        <f>SUM(B32-B154)</f>
        <v>-102868.46999999997</v>
      </c>
      <c r="C156" s="13">
        <f>SUM(C32-C154)</f>
        <v>2.3283064365386963E-10</v>
      </c>
      <c r="D156" s="13">
        <f>+SUM(D32-D154)</f>
        <v>0</v>
      </c>
      <c r="E156" s="13">
        <f>+SUM(E32-E154)</f>
        <v>0</v>
      </c>
    </row>
    <row r="157" spans="1:5" s="2" customFormat="1" ht="12.75" thickTop="1" x14ac:dyDescent="0.2">
      <c r="B157" s="3"/>
      <c r="C157" s="3"/>
      <c r="D157" s="3"/>
      <c r="E157" s="3"/>
    </row>
    <row r="158" spans="1:5" s="2" customFormat="1" ht="12" x14ac:dyDescent="0.2">
      <c r="B158" s="3"/>
      <c r="C158" s="3"/>
      <c r="D158" s="3"/>
      <c r="E158" s="3"/>
    </row>
    <row r="159" spans="1:5" s="2" customFormat="1" ht="12" x14ac:dyDescent="0.2">
      <c r="B159" s="3"/>
      <c r="C159" s="3"/>
      <c r="D159" s="3"/>
      <c r="E159" s="3"/>
    </row>
    <row r="166" spans="1:5" x14ac:dyDescent="0.25">
      <c r="A166" t="s">
        <v>114</v>
      </c>
    </row>
    <row r="168" spans="1:5" x14ac:dyDescent="0.25">
      <c r="A168" s="14"/>
      <c r="B168" s="15" t="s">
        <v>119</v>
      </c>
      <c r="C168" s="5"/>
      <c r="D168" s="5"/>
      <c r="E168" s="5"/>
    </row>
    <row r="169" spans="1:5" x14ac:dyDescent="0.25">
      <c r="A169" s="8"/>
      <c r="B169" s="3"/>
      <c r="C169" s="3"/>
      <c r="D169" s="3"/>
      <c r="E169" s="3"/>
    </row>
    <row r="177" spans="1:5" s="16" customFormat="1" ht="12" x14ac:dyDescent="0.2">
      <c r="A177" s="14"/>
      <c r="B177" s="5"/>
      <c r="C177" s="5"/>
      <c r="D177" s="5"/>
      <c r="E177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pc1</cp:lastModifiedBy>
  <cp:lastPrinted>2023-07-07T12:43:53Z</cp:lastPrinted>
  <dcterms:created xsi:type="dcterms:W3CDTF">2017-04-07T00:31:56Z</dcterms:created>
  <dcterms:modified xsi:type="dcterms:W3CDTF">2023-08-15T13:35:07Z</dcterms:modified>
</cp:coreProperties>
</file>