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lydiathomas/Documents/Foundation financials/"/>
    </mc:Choice>
  </mc:AlternateContent>
  <xr:revisionPtr revIDLastSave="0" documentId="8_{692F3F2D-C6F4-5048-B682-1A707040FC58}" xr6:coauthVersionLast="47" xr6:coauthVersionMax="47" xr10:uidLastSave="{00000000-0000-0000-0000-000000000000}"/>
  <bookViews>
    <workbookView xWindow="280" yWindow="1240" windowWidth="33320" windowHeight="19220" xr2:uid="{00000000-000D-0000-FFFF-FFFF00000000}"/>
  </bookViews>
  <sheets>
    <sheet name="New Budget Comparis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" l="1"/>
  <c r="B79" i="1"/>
  <c r="B101" i="1"/>
  <c r="B63" i="1"/>
  <c r="B50" i="1"/>
  <c r="B89" i="1"/>
  <c r="B70" i="1"/>
  <c r="B12" i="1"/>
  <c r="B26" i="1"/>
  <c r="B30" i="1"/>
  <c r="B19" i="1"/>
  <c r="B103" i="1" l="1"/>
  <c r="B37" i="1"/>
  <c r="B35" i="1"/>
  <c r="B105" i="1" l="1"/>
</calcChain>
</file>

<file path=xl/sharedStrings.xml><?xml version="1.0" encoding="utf-8"?>
<sst xmlns="http://schemas.openxmlformats.org/spreadsheetml/2006/main" count="86" uniqueCount="84">
  <si>
    <t>Income</t>
  </si>
  <si>
    <t xml:space="preserve">      Corporate Contributions</t>
  </si>
  <si>
    <t xml:space="preserve">      Individual Contributions</t>
  </si>
  <si>
    <t xml:space="preserve">   Total Direct Public Support</t>
  </si>
  <si>
    <t xml:space="preserve">   Fundraising Income</t>
  </si>
  <si>
    <t xml:space="preserve">      Sippin Safari</t>
  </si>
  <si>
    <t xml:space="preserve">      Zoom Through the Zoo</t>
  </si>
  <si>
    <t xml:space="preserve">   Total Fundraising Income</t>
  </si>
  <si>
    <t xml:space="preserve">   Investments</t>
  </si>
  <si>
    <t xml:space="preserve">      Interest-Savings, Short-term CD</t>
  </si>
  <si>
    <t xml:space="preserve">   Total Investments</t>
  </si>
  <si>
    <t xml:space="preserve">   Other Types of Income</t>
  </si>
  <si>
    <t xml:space="preserve">      Foundation Gifts/Grants</t>
  </si>
  <si>
    <t xml:space="preserve">      Membership Sales</t>
  </si>
  <si>
    <t xml:space="preserve">      Miscellaneous Revenue</t>
  </si>
  <si>
    <t xml:space="preserve">   Total Other Types of Income</t>
  </si>
  <si>
    <t>Total Income</t>
  </si>
  <si>
    <t>Gross Profit</t>
  </si>
  <si>
    <t>Expenses</t>
  </si>
  <si>
    <t xml:space="preserve">   Direct Zoo Support</t>
  </si>
  <si>
    <t xml:space="preserve">      Marketing/Design</t>
  </si>
  <si>
    <t xml:space="preserve">      Grant Expenses</t>
  </si>
  <si>
    <t xml:space="preserve">      Miscellaneous</t>
  </si>
  <si>
    <t xml:space="preserve">   Total Direct Zoo Support</t>
  </si>
  <si>
    <t xml:space="preserve">   Fundraising Expenses</t>
  </si>
  <si>
    <t xml:space="preserve">      Boo in the Zoo</t>
  </si>
  <si>
    <t xml:space="preserve">      Sippin' Safari</t>
  </si>
  <si>
    <t xml:space="preserve">      Zoom Through The Zoo</t>
  </si>
  <si>
    <t xml:space="preserve">   Total Fundraising Expenses</t>
  </si>
  <si>
    <t xml:space="preserve">   Operations</t>
  </si>
  <si>
    <t xml:space="preserve">      Business Fees</t>
  </si>
  <si>
    <t xml:space="preserve">      Insurance</t>
  </si>
  <si>
    <t xml:space="preserve">      Phones and Internet</t>
  </si>
  <si>
    <t xml:space="preserve">      Postage</t>
  </si>
  <si>
    <t xml:space="preserve">      Supplies</t>
  </si>
  <si>
    <t xml:space="preserve">   Total Operations</t>
  </si>
  <si>
    <t xml:space="preserve">   Payroll and related expenses</t>
  </si>
  <si>
    <t xml:space="preserve">      Employee Benefits</t>
  </si>
  <si>
    <t xml:space="preserve">      Gross Wages</t>
  </si>
  <si>
    <t xml:space="preserve">      Payroll Fee</t>
  </si>
  <si>
    <t xml:space="preserve">      Payroll Taxes</t>
  </si>
  <si>
    <t xml:space="preserve">   Total Payroll and related expenses</t>
  </si>
  <si>
    <t xml:space="preserve">   Professional Fees</t>
  </si>
  <si>
    <t xml:space="preserve">      Accounting Fees</t>
  </si>
  <si>
    <t xml:space="preserve">   Total Professional Fees</t>
  </si>
  <si>
    <t xml:space="preserve">   Sales &amp; Marketing</t>
  </si>
  <si>
    <t xml:space="preserve">      Advertising/Design</t>
  </si>
  <si>
    <t xml:space="preserve">      Direct Mail</t>
  </si>
  <si>
    <t xml:space="preserve">      Donor Database</t>
  </si>
  <si>
    <t xml:space="preserve">      Membership Expenses</t>
  </si>
  <si>
    <t xml:space="preserve">      Website Development/Maintenance</t>
  </si>
  <si>
    <t xml:space="preserve">   Total Sales &amp; Marketing</t>
  </si>
  <si>
    <t xml:space="preserve">   Training/Development</t>
  </si>
  <si>
    <t xml:space="preserve">      Director/Board Training/Development</t>
  </si>
  <si>
    <t xml:space="preserve">      Campaign Development</t>
  </si>
  <si>
    <t xml:space="preserve">   Total Training/Development</t>
  </si>
  <si>
    <t>Total Expenses</t>
  </si>
  <si>
    <t>Net Income</t>
  </si>
  <si>
    <t xml:space="preserve">      Gala</t>
  </si>
  <si>
    <t xml:space="preserve">     Gala</t>
  </si>
  <si>
    <t>Other Income</t>
  </si>
  <si>
    <t xml:space="preserve">      Holidays at the Zoo</t>
  </si>
  <si>
    <t xml:space="preserve">           Annual</t>
  </si>
  <si>
    <t xml:space="preserve">      Capital Support</t>
  </si>
  <si>
    <t xml:space="preserve">           Capital</t>
  </si>
  <si>
    <t xml:space="preserve">      Zoo Fest</t>
  </si>
  <si>
    <t xml:space="preserve">     Adopt-an-Animal</t>
  </si>
  <si>
    <t xml:space="preserve">        Zoo Fest</t>
  </si>
  <si>
    <t xml:space="preserve">      Meeting Expenses</t>
  </si>
  <si>
    <t xml:space="preserve">      Adopt-an-Animal</t>
  </si>
  <si>
    <t xml:space="preserve">      Donor Expenses</t>
  </si>
  <si>
    <t xml:space="preserve">          Farmyard</t>
  </si>
  <si>
    <t xml:space="preserve">          Africa Plaza</t>
  </si>
  <si>
    <t xml:space="preserve">          Giraffe Deck</t>
  </si>
  <si>
    <t xml:space="preserve">      Software</t>
  </si>
  <si>
    <t xml:space="preserve">PPP Loan, Employee Retention Credit </t>
  </si>
  <si>
    <t xml:space="preserve">   Direct Community Support</t>
  </si>
  <si>
    <t>FOUNDATION BUDGET</t>
  </si>
  <si>
    <t xml:space="preserve">          Orangutan</t>
  </si>
  <si>
    <t xml:space="preserve">      Legal Fees</t>
  </si>
  <si>
    <t xml:space="preserve">      Merchant Fees</t>
  </si>
  <si>
    <t xml:space="preserve">      Intern</t>
  </si>
  <si>
    <t xml:space="preserve">     Consultant Fees</t>
  </si>
  <si>
    <t>24-25 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</si>
</sst>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&quot;$&quot;0.00"/>
  </numFmts>
  <fonts count="10" x14ac:knownFonts="1">
    <font>
      <sz val="10"/>
      <color indexed="8"/>
      <name val="Helvetica Neue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20"/>
      <name val="Arial"/>
      <family val="2"/>
    </font>
    <font>
      <b/>
      <sz val="11"/>
      <color theme="3"/>
      <name val="Helvetica Neue"/>
      <family val="2"/>
      <scheme val="minor"/>
    </font>
    <font>
      <sz val="8"/>
      <color rgb="FF000000"/>
      <name val="Arial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6" fillId="0" borderId="0" applyNumberFormat="0" applyFill="0" applyBorder="0" applyAlignment="0" applyProtection="0"/>
  </cellStyleXfs>
  <cellXfs count="49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0" borderId="0" xfId="0" applyNumberFormat="1" applyFill="1">
      <alignment vertical="top" wrapText="1"/>
    </xf>
    <xf numFmtId="0" fontId="0" fillId="0" borderId="0" xfId="0" applyFill="1">
      <alignment vertical="top" wrapText="1"/>
    </xf>
    <xf numFmtId="0" fontId="0" fillId="0" borderId="0" xfId="0" applyNumberFormat="1" applyBorder="1">
      <alignment vertical="top" wrapText="1"/>
    </xf>
    <xf numFmtId="0" fontId="0" fillId="0" borderId="0" xfId="0" applyNumberFormat="1" applyFill="1" applyBorder="1">
      <alignment vertical="top" wrapText="1"/>
    </xf>
    <xf numFmtId="0" fontId="0" fillId="0" borderId="0" xfId="0" applyBorder="1">
      <alignment vertical="top" wrapText="1"/>
    </xf>
    <xf numFmtId="0" fontId="0" fillId="2" borderId="1" xfId="0" applyFill="1" applyBorder="1" applyAlignment="1">
      <alignment vertical="center" wrapText="1"/>
    </xf>
    <xf numFmtId="0" fontId="0" fillId="0" borderId="1" xfId="0" applyNumberFormat="1" applyBorder="1">
      <alignment vertical="top" wrapText="1"/>
    </xf>
    <xf numFmtId="0" fontId="8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right" wrapText="1"/>
    </xf>
    <xf numFmtId="0" fontId="0" fillId="2" borderId="1" xfId="0" applyFill="1" applyBorder="1">
      <alignment vertical="top" wrapText="1"/>
    </xf>
    <xf numFmtId="164" fontId="4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 wrapText="1"/>
    </xf>
    <xf numFmtId="49" fontId="4" fillId="6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164" fontId="4" fillId="2" borderId="1" xfId="0" applyNumberFormat="1" applyFont="1" applyFill="1" applyBorder="1" applyAlignment="1"/>
    <xf numFmtId="164" fontId="5" fillId="2" borderId="1" xfId="0" applyNumberFormat="1" applyFont="1" applyFill="1" applyBorder="1" applyAlignment="1"/>
    <xf numFmtId="165" fontId="1" fillId="2" borderId="1" xfId="0" applyNumberFormat="1" applyFont="1" applyFill="1" applyBorder="1" applyAlignment="1">
      <alignment horizontal="right"/>
    </xf>
    <xf numFmtId="49" fontId="2" fillId="7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9" fillId="0" borderId="0" xfId="0" applyNumberFormat="1" applyFont="1" applyBorder="1">
      <alignment vertical="top" wrapText="1"/>
    </xf>
    <xf numFmtId="0" fontId="9" fillId="0" borderId="0" xfId="0" applyNumberFormat="1" applyFont="1">
      <alignment vertical="top" wrapText="1"/>
    </xf>
    <xf numFmtId="0" fontId="9" fillId="0" borderId="0" xfId="0" applyFont="1">
      <alignment vertical="top" wrapText="1"/>
    </xf>
    <xf numFmtId="164" fontId="3" fillId="3" borderId="1" xfId="0" applyNumberFormat="1" applyFont="1" applyFill="1" applyBorder="1" applyAlignment="1">
      <alignment horizontal="right" wrapText="1"/>
    </xf>
    <xf numFmtId="0" fontId="9" fillId="0" borderId="0" xfId="0" applyNumberFormat="1" applyFont="1" applyFill="1" applyBorder="1">
      <alignment vertical="top" wrapText="1"/>
    </xf>
    <xf numFmtId="0" fontId="9" fillId="0" borderId="0" xfId="0" applyNumberFormat="1" applyFont="1" applyFill="1">
      <alignment vertical="top" wrapText="1"/>
    </xf>
    <xf numFmtId="0" fontId="9" fillId="0" borderId="0" xfId="0" applyFont="1" applyFill="1">
      <alignment vertical="top" wrapText="1"/>
    </xf>
    <xf numFmtId="49" fontId="3" fillId="4" borderId="1" xfId="0" applyNumberFormat="1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right" wrapText="1"/>
    </xf>
    <xf numFmtId="49" fontId="3" fillId="5" borderId="1" xfId="0" applyNumberFormat="1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right" wrapText="1"/>
    </xf>
    <xf numFmtId="49" fontId="3" fillId="6" borderId="1" xfId="0" applyNumberFormat="1" applyFont="1" applyFill="1" applyBorder="1" applyAlignment="1">
      <alignment horizontal="left" wrapText="1"/>
    </xf>
    <xf numFmtId="164" fontId="3" fillId="6" borderId="1" xfId="0" applyNumberFormat="1" applyFont="1" applyFill="1" applyBorder="1" applyAlignment="1">
      <alignment horizontal="right" wrapText="1"/>
    </xf>
    <xf numFmtId="164" fontId="3" fillId="6" borderId="1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7" fontId="7" fillId="0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164" fontId="3" fillId="0" borderId="1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wrapText="1"/>
    </xf>
    <xf numFmtId="4" fontId="7" fillId="0" borderId="1" xfId="1" applyNumberFormat="1" applyFont="1" applyFill="1" applyBorder="1"/>
  </cellXfs>
  <cellStyles count="2">
    <cellStyle name="Heading 4" xfId="1" builtinId="19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DADAD"/>
      <rgbColor rgb="FFAAAAAA"/>
      <rgbColor rgb="FF5E5E5E"/>
      <rgbColor rgb="FFCDDDAC"/>
      <rgbColor rgb="FFA7A7A7"/>
      <rgbColor rgb="FF919191"/>
      <rgbColor rgb="FFB4B4B4"/>
      <rgbColor rgb="FFA7C0DE"/>
      <rgbColor rgb="FFDFA7A6"/>
      <rgbColor rgb="FFFBCAA2"/>
      <rgbColor rgb="FF323232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106"/>
  <sheetViews>
    <sheetView showGridLines="0" tabSelected="1" zoomScale="120" zoomScaleNormal="120" workbookViewId="0">
      <selection activeCell="I23" sqref="I23"/>
    </sheetView>
  </sheetViews>
  <sheetFormatPr baseColWidth="10" defaultColWidth="8.83203125" defaultRowHeight="14" customHeight="1" x14ac:dyDescent="0.15"/>
  <cols>
    <col min="1" max="1" width="31.1640625" style="1" customWidth="1"/>
    <col min="2" max="2" width="17.6640625" style="1" customWidth="1"/>
    <col min="3" max="16" width="8.83203125" style="4" customWidth="1"/>
    <col min="17" max="249" width="8.83203125" style="1" customWidth="1"/>
  </cols>
  <sheetData>
    <row r="1" spans="1:249" ht="14" customHeight="1" x14ac:dyDescent="0.15">
      <c r="A1" s="7"/>
      <c r="B1" s="8"/>
    </row>
    <row r="2" spans="1:249" ht="35" customHeight="1" x14ac:dyDescent="0.2">
      <c r="A2" s="9" t="s">
        <v>77</v>
      </c>
      <c r="B2" s="26" t="s">
        <v>83</v>
      </c>
    </row>
    <row r="3" spans="1:249" ht="11.75" customHeight="1" x14ac:dyDescent="0.15">
      <c r="A3" s="10" t="s">
        <v>0</v>
      </c>
      <c r="B3" s="11"/>
    </row>
    <row r="4" spans="1:249" ht="11.75" customHeight="1" x14ac:dyDescent="0.15">
      <c r="A4" s="10"/>
      <c r="B4" s="11"/>
    </row>
    <row r="5" spans="1:249" ht="11.75" customHeight="1" x14ac:dyDescent="0.15">
      <c r="A5" s="10" t="s">
        <v>76</v>
      </c>
      <c r="B5" s="11"/>
    </row>
    <row r="6" spans="1:249" ht="11.75" customHeight="1" x14ac:dyDescent="0.15">
      <c r="A6" s="12" t="s">
        <v>1</v>
      </c>
      <c r="B6" s="13"/>
    </row>
    <row r="7" spans="1:249" ht="11.75" customHeight="1" x14ac:dyDescent="0.15">
      <c r="A7" s="12" t="s">
        <v>64</v>
      </c>
      <c r="B7" s="43">
        <v>50000</v>
      </c>
    </row>
    <row r="8" spans="1:249" ht="11.75" customHeight="1" x14ac:dyDescent="0.15">
      <c r="A8" s="12" t="s">
        <v>62</v>
      </c>
      <c r="B8" s="13">
        <v>2500</v>
      </c>
    </row>
    <row r="9" spans="1:249" ht="11.75" customHeight="1" x14ac:dyDescent="0.15">
      <c r="A9" s="12" t="s">
        <v>2</v>
      </c>
      <c r="B9" s="13"/>
    </row>
    <row r="10" spans="1:249" ht="11.75" customHeight="1" x14ac:dyDescent="0.15">
      <c r="A10" s="12" t="s">
        <v>64</v>
      </c>
      <c r="B10" s="43">
        <v>550000</v>
      </c>
    </row>
    <row r="11" spans="1:249" ht="11.75" customHeight="1" x14ac:dyDescent="0.15">
      <c r="A11" s="12" t="s">
        <v>62</v>
      </c>
      <c r="B11" s="13">
        <v>135000</v>
      </c>
    </row>
    <row r="12" spans="1:249" s="31" customFormat="1" ht="11.75" customHeight="1" x14ac:dyDescent="0.15">
      <c r="A12" s="27" t="s">
        <v>3</v>
      </c>
      <c r="B12" s="28">
        <f>SUM(B6:B10:B11)</f>
        <v>737500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</row>
    <row r="13" spans="1:249" ht="11.75" customHeight="1" x14ac:dyDescent="0.15">
      <c r="A13" s="12"/>
      <c r="B13" s="14"/>
    </row>
    <row r="14" spans="1:249" ht="11.75" customHeight="1" x14ac:dyDescent="0.15">
      <c r="A14" s="10" t="s">
        <v>11</v>
      </c>
      <c r="B14" s="14"/>
    </row>
    <row r="15" spans="1:249" ht="11.75" customHeight="1" x14ac:dyDescent="0.15">
      <c r="A15" s="12" t="s">
        <v>12</v>
      </c>
      <c r="B15" s="43">
        <v>1045000</v>
      </c>
    </row>
    <row r="16" spans="1:249" ht="11.75" customHeight="1" x14ac:dyDescent="0.15">
      <c r="A16" s="12" t="s">
        <v>13</v>
      </c>
      <c r="B16" s="13">
        <v>130000</v>
      </c>
    </row>
    <row r="17" spans="1:249" ht="11.75" customHeight="1" x14ac:dyDescent="0.15">
      <c r="A17" s="12" t="s">
        <v>14</v>
      </c>
      <c r="B17" s="13">
        <v>0</v>
      </c>
    </row>
    <row r="18" spans="1:249" ht="11.75" customHeight="1" x14ac:dyDescent="0.15">
      <c r="A18" s="12" t="s">
        <v>66</v>
      </c>
      <c r="B18" s="13">
        <v>5000</v>
      </c>
    </row>
    <row r="19" spans="1:249" s="35" customFormat="1" ht="11.75" customHeight="1" x14ac:dyDescent="0.15">
      <c r="A19" s="27" t="s">
        <v>15</v>
      </c>
      <c r="B19" s="32">
        <f>SUM(B15:B18)</f>
        <v>1180000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</row>
    <row r="20" spans="1:249" s="35" customFormat="1" ht="11.75" customHeight="1" x14ac:dyDescent="0.15">
      <c r="A20" s="22"/>
      <c r="B20" s="46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</row>
    <row r="21" spans="1:249" ht="11.75" customHeight="1" x14ac:dyDescent="0.15">
      <c r="A21" s="10" t="s">
        <v>4</v>
      </c>
      <c r="B21" s="14"/>
    </row>
    <row r="22" spans="1:249" ht="11.75" customHeight="1" x14ac:dyDescent="0.15">
      <c r="A22" s="12" t="s">
        <v>65</v>
      </c>
      <c r="B22" s="43">
        <v>0</v>
      </c>
    </row>
    <row r="23" spans="1:249" ht="11.75" customHeight="1" x14ac:dyDescent="0.15">
      <c r="A23" s="12" t="s">
        <v>5</v>
      </c>
      <c r="B23" s="13">
        <v>65000</v>
      </c>
    </row>
    <row r="24" spans="1:249" ht="11.75" customHeight="1" x14ac:dyDescent="0.15">
      <c r="A24" s="12" t="s">
        <v>6</v>
      </c>
      <c r="B24" s="13">
        <v>28000</v>
      </c>
    </row>
    <row r="25" spans="1:249" ht="11.75" customHeight="1" x14ac:dyDescent="0.15">
      <c r="A25" s="12" t="s">
        <v>58</v>
      </c>
      <c r="B25" s="15">
        <v>70000</v>
      </c>
    </row>
    <row r="26" spans="1:249" s="31" customFormat="1" ht="11.75" customHeight="1" x14ac:dyDescent="0.15">
      <c r="A26" s="27" t="s">
        <v>7</v>
      </c>
      <c r="B26" s="28">
        <f>SUM(B22:B25)</f>
        <v>163000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</row>
    <row r="27" spans="1:249" ht="11.75" customHeight="1" x14ac:dyDescent="0.15">
      <c r="A27" s="11"/>
      <c r="B27" s="14"/>
    </row>
    <row r="28" spans="1:249" ht="11.75" customHeight="1" x14ac:dyDescent="0.15">
      <c r="A28" s="10" t="s">
        <v>8</v>
      </c>
      <c r="B28" s="14"/>
    </row>
    <row r="29" spans="1:249" ht="11.75" customHeight="1" x14ac:dyDescent="0.15">
      <c r="A29" s="12" t="s">
        <v>9</v>
      </c>
      <c r="B29" s="44">
        <v>20000</v>
      </c>
    </row>
    <row r="30" spans="1:249" s="31" customFormat="1" ht="11.75" customHeight="1" x14ac:dyDescent="0.15">
      <c r="A30" s="27" t="s">
        <v>10</v>
      </c>
      <c r="B30" s="32">
        <f>SUM(B28:B29)</f>
        <v>20000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</row>
    <row r="31" spans="1:249" ht="11.75" customHeight="1" x14ac:dyDescent="0.15">
      <c r="A31" s="11"/>
      <c r="B31" s="14"/>
    </row>
    <row r="32" spans="1:249" s="3" customFormat="1" ht="11.75" customHeight="1" x14ac:dyDescent="0.15">
      <c r="A32" s="16" t="s">
        <v>60</v>
      </c>
      <c r="B32" s="1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</row>
    <row r="33" spans="1:249" ht="11.75" customHeight="1" x14ac:dyDescent="0.15">
      <c r="A33" s="16" t="s">
        <v>75</v>
      </c>
      <c r="B33" s="17">
        <v>21000</v>
      </c>
    </row>
    <row r="34" spans="1:249" ht="11.75" customHeight="1" x14ac:dyDescent="0.15">
      <c r="A34" s="11"/>
      <c r="B34" s="14"/>
    </row>
    <row r="35" spans="1:249" s="31" customFormat="1" ht="11.75" customHeight="1" x14ac:dyDescent="0.15">
      <c r="A35" s="36" t="s">
        <v>16</v>
      </c>
      <c r="B35" s="37">
        <f>SUM(B12,B26,B30,B19, B33)</f>
        <v>2121500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</row>
    <row r="36" spans="1:249" ht="11.75" customHeight="1" x14ac:dyDescent="0.15">
      <c r="A36" s="11"/>
      <c r="B36" s="14"/>
    </row>
    <row r="37" spans="1:249" s="31" customFormat="1" ht="11.75" customHeight="1" x14ac:dyDescent="0.15">
      <c r="A37" s="38" t="s">
        <v>17</v>
      </c>
      <c r="B37" s="39">
        <f>SUM(B12,B26,B30,B19)</f>
        <v>2100500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</row>
    <row r="38" spans="1:249" ht="11.75" customHeight="1" x14ac:dyDescent="0.15">
      <c r="A38" s="11"/>
      <c r="B38" s="14"/>
    </row>
    <row r="39" spans="1:249" ht="11.75" customHeight="1" x14ac:dyDescent="0.15">
      <c r="A39" s="10" t="s">
        <v>18</v>
      </c>
      <c r="B39" s="14"/>
    </row>
    <row r="40" spans="1:249" ht="11.75" customHeight="1" x14ac:dyDescent="0.15">
      <c r="A40" s="18"/>
      <c r="B40" s="19"/>
    </row>
    <row r="41" spans="1:249" ht="11.75" customHeight="1" x14ac:dyDescent="0.15">
      <c r="A41" s="10" t="s">
        <v>29</v>
      </c>
      <c r="B41" s="15"/>
    </row>
    <row r="42" spans="1:249" ht="11.75" customHeight="1" x14ac:dyDescent="0.15">
      <c r="A42" s="12" t="s">
        <v>30</v>
      </c>
      <c r="B42" s="19">
        <v>1000</v>
      </c>
    </row>
    <row r="43" spans="1:249" ht="11.75" customHeight="1" x14ac:dyDescent="0.15">
      <c r="A43" s="12" t="s">
        <v>31</v>
      </c>
      <c r="B43" s="23">
        <v>12000</v>
      </c>
    </row>
    <row r="44" spans="1:249" ht="11.75" customHeight="1" x14ac:dyDescent="0.15">
      <c r="A44" s="12" t="s">
        <v>68</v>
      </c>
      <c r="B44" s="23">
        <v>6000</v>
      </c>
    </row>
    <row r="45" spans="1:249" ht="11.75" customHeight="1" x14ac:dyDescent="0.15">
      <c r="A45" s="12" t="s">
        <v>49</v>
      </c>
      <c r="B45" s="23">
        <v>900</v>
      </c>
    </row>
    <row r="46" spans="1:249" ht="11.75" customHeight="1" x14ac:dyDescent="0.15">
      <c r="A46" s="12" t="s">
        <v>32</v>
      </c>
      <c r="B46" s="23">
        <v>1700</v>
      </c>
    </row>
    <row r="47" spans="1:249" ht="11.75" customHeight="1" x14ac:dyDescent="0.15">
      <c r="A47" s="12" t="s">
        <v>33</v>
      </c>
      <c r="B47" s="23">
        <v>200</v>
      </c>
    </row>
    <row r="48" spans="1:249" ht="11.75" customHeight="1" x14ac:dyDescent="0.15">
      <c r="A48" s="12" t="s">
        <v>74</v>
      </c>
      <c r="B48" s="19">
        <v>2000</v>
      </c>
    </row>
    <row r="49" spans="1:249" ht="11.75" customHeight="1" x14ac:dyDescent="0.15">
      <c r="A49" s="12" t="s">
        <v>34</v>
      </c>
      <c r="B49" s="19">
        <v>1500</v>
      </c>
    </row>
    <row r="50" spans="1:249" s="31" customFormat="1" ht="11.75" customHeight="1" x14ac:dyDescent="0.15">
      <c r="A50" s="40" t="s">
        <v>35</v>
      </c>
      <c r="B50" s="41">
        <f>SUM(B42:B49)</f>
        <v>25300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</row>
    <row r="51" spans="1:249" s="35" customFormat="1" ht="11.75" customHeight="1" x14ac:dyDescent="0.15">
      <c r="A51" s="22"/>
      <c r="B51" s="46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</row>
    <row r="52" spans="1:249" ht="11.75" customHeight="1" x14ac:dyDescent="0.15">
      <c r="A52" s="10" t="s">
        <v>19</v>
      </c>
      <c r="B52" s="19"/>
    </row>
    <row r="53" spans="1:249" ht="11.75" customHeight="1" x14ac:dyDescent="0.15">
      <c r="A53" s="12" t="s">
        <v>63</v>
      </c>
      <c r="B53" s="20"/>
    </row>
    <row r="54" spans="1:249" ht="11.75" customHeight="1" x14ac:dyDescent="0.15">
      <c r="A54" s="12" t="s">
        <v>73</v>
      </c>
      <c r="B54" s="20">
        <v>0</v>
      </c>
    </row>
    <row r="55" spans="1:249" ht="11.75" customHeight="1" x14ac:dyDescent="0.15">
      <c r="A55" s="12" t="s">
        <v>72</v>
      </c>
      <c r="B55" s="47">
        <v>50000</v>
      </c>
    </row>
    <row r="56" spans="1:249" ht="11.75" customHeight="1" x14ac:dyDescent="0.15">
      <c r="A56" s="12" t="s">
        <v>78</v>
      </c>
      <c r="B56" s="47">
        <v>0</v>
      </c>
    </row>
    <row r="57" spans="1:249" ht="11.75" customHeight="1" x14ac:dyDescent="0.15">
      <c r="A57" s="12" t="s">
        <v>71</v>
      </c>
      <c r="B57" s="47">
        <v>2800000</v>
      </c>
    </row>
    <row r="58" spans="1:249" ht="11.75" customHeight="1" x14ac:dyDescent="0.15">
      <c r="A58" s="12" t="s">
        <v>20</v>
      </c>
      <c r="B58" s="47">
        <v>500</v>
      </c>
    </row>
    <row r="59" spans="1:249" ht="11.75" customHeight="1" x14ac:dyDescent="0.15">
      <c r="A59" s="12" t="s">
        <v>21</v>
      </c>
      <c r="B59" s="47">
        <v>0</v>
      </c>
    </row>
    <row r="60" spans="1:249" s="6" customFormat="1" ht="11.75" customHeight="1" x14ac:dyDescent="0.15">
      <c r="A60" s="12" t="s">
        <v>22</v>
      </c>
      <c r="B60" s="47">
        <v>2500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</row>
    <row r="61" spans="1:249" s="6" customFormat="1" ht="11.75" customHeight="1" x14ac:dyDescent="0.15">
      <c r="A61" s="12" t="s">
        <v>61</v>
      </c>
      <c r="B61" s="48">
        <v>5000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</row>
    <row r="62" spans="1:249" ht="11.75" customHeight="1" x14ac:dyDescent="0.15">
      <c r="A62" s="12" t="s">
        <v>25</v>
      </c>
      <c r="B62" s="48">
        <v>25000</v>
      </c>
    </row>
    <row r="63" spans="1:249" ht="11.75" customHeight="1" x14ac:dyDescent="0.15">
      <c r="A63" s="21" t="s">
        <v>23</v>
      </c>
      <c r="B63" s="41">
        <f>SUM(B53:B62)</f>
        <v>2883000</v>
      </c>
    </row>
    <row r="64" spans="1:249" ht="11.75" customHeight="1" x14ac:dyDescent="0.15">
      <c r="A64" s="11"/>
      <c r="B64" s="15"/>
    </row>
    <row r="65" spans="1:249" s="3" customFormat="1" ht="11.75" customHeight="1" x14ac:dyDescent="0.15">
      <c r="A65" s="22" t="s">
        <v>24</v>
      </c>
      <c r="B65" s="17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</row>
    <row r="66" spans="1:249" ht="11.75" customHeight="1" x14ac:dyDescent="0.15">
      <c r="A66" s="12" t="s">
        <v>67</v>
      </c>
      <c r="B66" s="15">
        <v>0</v>
      </c>
    </row>
    <row r="67" spans="1:249" ht="11.75" customHeight="1" x14ac:dyDescent="0.15">
      <c r="A67" s="12" t="s">
        <v>26</v>
      </c>
      <c r="B67" s="23">
        <v>23000</v>
      </c>
    </row>
    <row r="68" spans="1:249" ht="11.75" customHeight="1" x14ac:dyDescent="0.15">
      <c r="A68" s="12" t="s">
        <v>27</v>
      </c>
      <c r="B68" s="23">
        <v>14000</v>
      </c>
    </row>
    <row r="69" spans="1:249" ht="11.75" customHeight="1" x14ac:dyDescent="0.15">
      <c r="A69" s="12" t="s">
        <v>59</v>
      </c>
      <c r="B69" s="23">
        <v>70000</v>
      </c>
    </row>
    <row r="70" spans="1:249" s="31" customFormat="1" ht="11.75" customHeight="1" x14ac:dyDescent="0.15">
      <c r="A70" s="40" t="s">
        <v>28</v>
      </c>
      <c r="B70" s="41">
        <f>SUM(B66:B69)</f>
        <v>107000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</row>
    <row r="71" spans="1:249" ht="11.75" customHeight="1" x14ac:dyDescent="0.15">
      <c r="A71" s="11"/>
      <c r="B71" s="15"/>
    </row>
    <row r="72" spans="1:249" ht="11.75" customHeight="1" x14ac:dyDescent="0.15">
      <c r="A72" s="11"/>
      <c r="B72" s="8"/>
    </row>
    <row r="73" spans="1:249" ht="11.75" customHeight="1" x14ac:dyDescent="0.15">
      <c r="A73" s="10" t="s">
        <v>36</v>
      </c>
      <c r="B73" s="15"/>
    </row>
    <row r="74" spans="1:249" ht="11.75" customHeight="1" x14ac:dyDescent="0.15">
      <c r="A74" s="12" t="s">
        <v>37</v>
      </c>
      <c r="B74" s="23"/>
    </row>
    <row r="75" spans="1:249" ht="11.75" customHeight="1" x14ac:dyDescent="0.15">
      <c r="A75" s="12" t="s">
        <v>38</v>
      </c>
      <c r="B75" s="45">
        <v>146172.24</v>
      </c>
    </row>
    <row r="76" spans="1:249" ht="11.75" customHeight="1" x14ac:dyDescent="0.15">
      <c r="A76" s="12" t="s">
        <v>39</v>
      </c>
      <c r="B76" s="45">
        <v>3000</v>
      </c>
    </row>
    <row r="77" spans="1:249" ht="11.75" customHeight="1" x14ac:dyDescent="0.15">
      <c r="A77" s="12" t="s">
        <v>40</v>
      </c>
      <c r="B77" s="45">
        <v>11000</v>
      </c>
    </row>
    <row r="78" spans="1:249" ht="11.75" customHeight="1" x14ac:dyDescent="0.15">
      <c r="A78" s="12" t="s">
        <v>81</v>
      </c>
      <c r="B78" s="45">
        <v>5000</v>
      </c>
    </row>
    <row r="79" spans="1:249" s="31" customFormat="1" ht="11.75" customHeight="1" x14ac:dyDescent="0.15">
      <c r="A79" s="40" t="s">
        <v>41</v>
      </c>
      <c r="B79" s="41">
        <f>SUM(B75:B78)</f>
        <v>165172.24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</row>
    <row r="80" spans="1:249" ht="11.75" customHeight="1" x14ac:dyDescent="0.15">
      <c r="A80" s="11"/>
      <c r="B80" s="15"/>
    </row>
    <row r="81" spans="1:249" ht="11.75" customHeight="1" x14ac:dyDescent="0.15">
      <c r="A81" s="10" t="s">
        <v>45</v>
      </c>
      <c r="B81" s="15"/>
    </row>
    <row r="82" spans="1:249" ht="11.75" customHeight="1" x14ac:dyDescent="0.15">
      <c r="A82" s="12" t="s">
        <v>69</v>
      </c>
      <c r="B82" s="15">
        <v>1200</v>
      </c>
    </row>
    <row r="83" spans="1:249" ht="11.75" customHeight="1" x14ac:dyDescent="0.15">
      <c r="A83" s="12" t="s">
        <v>46</v>
      </c>
      <c r="B83" s="23">
        <v>15000</v>
      </c>
    </row>
    <row r="84" spans="1:249" ht="11.75" customHeight="1" x14ac:dyDescent="0.15">
      <c r="A84" s="12" t="s">
        <v>47</v>
      </c>
      <c r="B84" s="23">
        <v>15000</v>
      </c>
    </row>
    <row r="85" spans="1:249" ht="11.75" customHeight="1" x14ac:dyDescent="0.15">
      <c r="A85" s="12" t="s">
        <v>48</v>
      </c>
      <c r="B85" s="23">
        <v>16000</v>
      </c>
    </row>
    <row r="86" spans="1:249" ht="11.75" customHeight="1" x14ac:dyDescent="0.15">
      <c r="A86" s="12" t="s">
        <v>70</v>
      </c>
      <c r="B86" s="15">
        <v>7000</v>
      </c>
    </row>
    <row r="87" spans="1:249" ht="11.75" customHeight="1" x14ac:dyDescent="0.15">
      <c r="A87" s="12" t="s">
        <v>80</v>
      </c>
      <c r="B87" s="15">
        <v>100</v>
      </c>
    </row>
    <row r="88" spans="1:249" ht="11.75" customHeight="1" x14ac:dyDescent="0.15">
      <c r="A88" s="12" t="s">
        <v>50</v>
      </c>
      <c r="B88" s="23">
        <v>2500</v>
      </c>
    </row>
    <row r="89" spans="1:249" s="31" customFormat="1" ht="11.75" customHeight="1" x14ac:dyDescent="0.15">
      <c r="A89" s="40" t="s">
        <v>51</v>
      </c>
      <c r="B89" s="41">
        <f>SUM(B82:B88)</f>
        <v>56800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</row>
    <row r="90" spans="1:249" s="35" customFormat="1" ht="11.75" customHeight="1" x14ac:dyDescent="0.15">
      <c r="A90" s="22"/>
      <c r="B90" s="46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  <c r="IH90" s="34"/>
      <c r="II90" s="34"/>
      <c r="IJ90" s="34"/>
      <c r="IK90" s="34"/>
      <c r="IL90" s="34"/>
      <c r="IM90" s="34"/>
      <c r="IN90" s="34"/>
      <c r="IO90" s="34"/>
    </row>
    <row r="91" spans="1:249" ht="11.75" customHeight="1" x14ac:dyDescent="0.15">
      <c r="A91" s="10" t="s">
        <v>42</v>
      </c>
      <c r="B91" s="15"/>
    </row>
    <row r="92" spans="1:249" ht="11.75" customHeight="1" x14ac:dyDescent="0.15">
      <c r="A92" s="12" t="s">
        <v>43</v>
      </c>
      <c r="B92" s="45">
        <v>17000</v>
      </c>
    </row>
    <row r="93" spans="1:249" ht="11.75" customHeight="1" x14ac:dyDescent="0.15">
      <c r="A93" s="12" t="s">
        <v>79</v>
      </c>
      <c r="B93" s="45">
        <v>60000</v>
      </c>
    </row>
    <row r="94" spans="1:249" ht="11.75" customHeight="1" x14ac:dyDescent="0.15">
      <c r="A94" s="12" t="s">
        <v>82</v>
      </c>
      <c r="B94" s="45">
        <v>30000</v>
      </c>
    </row>
    <row r="95" spans="1:249" s="31" customFormat="1" ht="11.75" customHeight="1" x14ac:dyDescent="0.15">
      <c r="A95" s="40" t="s">
        <v>44</v>
      </c>
      <c r="B95" s="42">
        <f>SUM(B92:B94)</f>
        <v>107000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</row>
    <row r="96" spans="1:249" ht="11.75" customHeight="1" x14ac:dyDescent="0.15">
      <c r="A96" s="11"/>
      <c r="B96" s="15"/>
    </row>
    <row r="97" spans="1:249" ht="11.75" customHeight="1" x14ac:dyDescent="0.15">
      <c r="A97" s="11"/>
      <c r="B97" s="15"/>
    </row>
    <row r="98" spans="1:249" ht="11.75" customHeight="1" x14ac:dyDescent="0.15">
      <c r="A98" s="10" t="s">
        <v>52</v>
      </c>
      <c r="B98" s="15"/>
    </row>
    <row r="99" spans="1:249" ht="11.75" customHeight="1" x14ac:dyDescent="0.15">
      <c r="A99" s="12" t="s">
        <v>53</v>
      </c>
      <c r="B99" s="24">
        <v>7500</v>
      </c>
    </row>
    <row r="100" spans="1:249" ht="11.75" customHeight="1" x14ac:dyDescent="0.15">
      <c r="A100" s="12" t="s">
        <v>54</v>
      </c>
      <c r="B100" s="20"/>
    </row>
    <row r="101" spans="1:249" s="31" customFormat="1" ht="11.75" customHeight="1" x14ac:dyDescent="0.15">
      <c r="A101" s="40" t="s">
        <v>55</v>
      </c>
      <c r="B101" s="42">
        <f>SUM(B99:B100)</f>
        <v>7500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</row>
    <row r="102" spans="1:249" ht="11.75" customHeight="1" x14ac:dyDescent="0.15">
      <c r="A102" s="11"/>
      <c r="B102" s="15"/>
    </row>
    <row r="103" spans="1:249" s="31" customFormat="1" ht="11.75" customHeight="1" x14ac:dyDescent="0.15">
      <c r="A103" s="36" t="s">
        <v>56</v>
      </c>
      <c r="B103" s="37">
        <f>SUM(B63,B70,B50,B79,B95,B89,B101)</f>
        <v>3351772.24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</row>
    <row r="104" spans="1:249" ht="11.75" customHeight="1" x14ac:dyDescent="0.15">
      <c r="A104" s="11"/>
      <c r="B104" s="15"/>
    </row>
    <row r="105" spans="1:249" s="31" customFormat="1" ht="20" customHeight="1" x14ac:dyDescent="0.15">
      <c r="A105" s="38" t="s">
        <v>57</v>
      </c>
      <c r="B105" s="39">
        <f>SUM(B37-B103)</f>
        <v>-1251272.2400000002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</row>
    <row r="106" spans="1:249" ht="14" customHeight="1" x14ac:dyDescent="0.2">
      <c r="A106" s="11"/>
      <c r="B106" s="25"/>
    </row>
  </sheetData>
  <pageMargins left="0.25" right="0.25" top="0.75" bottom="0.75" header="0.3" footer="0.3"/>
  <pageSetup scale="72" fitToHeight="2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Budget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lthomas greenvillezoofoundation.org</cp:lastModifiedBy>
  <cp:lastPrinted>2024-06-27T13:40:33Z</cp:lastPrinted>
  <dcterms:created xsi:type="dcterms:W3CDTF">2020-12-28T16:36:05Z</dcterms:created>
  <dcterms:modified xsi:type="dcterms:W3CDTF">2024-10-15T15:05:03Z</dcterms:modified>
</cp:coreProperties>
</file>