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BUDGET\2024-2025 Budget\"/>
    </mc:Choice>
  </mc:AlternateContent>
  <xr:revisionPtr revIDLastSave="0" documentId="8_{EA6340FE-4B9C-48A0-B338-7767DEEDD177}" xr6:coauthVersionLast="47" xr6:coauthVersionMax="47" xr10:uidLastSave="{00000000-0000-0000-0000-000000000000}"/>
  <bookViews>
    <workbookView xWindow="585" yWindow="0" windowWidth="28200" windowHeight="15585" xr2:uid="{4DD1B4C6-6D75-452B-9287-D7F04DAFFBD2}"/>
  </bookViews>
  <sheets>
    <sheet name="REVENUE" sheetId="1" r:id="rId1"/>
    <sheet name="EXPENSE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3" i="2" l="1"/>
  <c r="B73" i="2"/>
  <c r="C72" i="2"/>
  <c r="B72" i="2"/>
  <c r="D72" i="2" s="1"/>
  <c r="B71" i="2"/>
  <c r="C70" i="2"/>
  <c r="B70" i="2"/>
  <c r="C69" i="2"/>
  <c r="B69" i="2"/>
  <c r="C68" i="2"/>
  <c r="D68" i="2" s="1"/>
  <c r="B68" i="2"/>
  <c r="C67" i="2"/>
  <c r="B67" i="2"/>
  <c r="C66" i="2"/>
  <c r="B66" i="2"/>
  <c r="D66" i="2" s="1"/>
  <c r="C65" i="2"/>
  <c r="B65" i="2"/>
  <c r="C64" i="2"/>
  <c r="B64" i="2"/>
  <c r="C63" i="2"/>
  <c r="B63" i="2"/>
  <c r="D63" i="2" s="1"/>
  <c r="C62" i="2"/>
  <c r="B62" i="2"/>
  <c r="C61" i="2"/>
  <c r="B61" i="2"/>
  <c r="C60" i="2"/>
  <c r="B60" i="2"/>
  <c r="C59" i="2"/>
  <c r="B59" i="2"/>
  <c r="D59" i="2" s="1"/>
  <c r="C58" i="2"/>
  <c r="B58" i="2"/>
  <c r="D58" i="2" s="1"/>
  <c r="C57" i="2"/>
  <c r="B57" i="2"/>
  <c r="C56" i="2"/>
  <c r="B56" i="2"/>
  <c r="D56" i="2" s="1"/>
  <c r="C55" i="2"/>
  <c r="B55" i="2"/>
  <c r="D55" i="2" s="1"/>
  <c r="C54" i="2"/>
  <c r="B54" i="2"/>
  <c r="C53" i="2"/>
  <c r="B53" i="2"/>
  <c r="C52" i="2"/>
  <c r="B52" i="2"/>
  <c r="C51" i="2"/>
  <c r="B51" i="2"/>
  <c r="D51" i="2" s="1"/>
  <c r="C50" i="2"/>
  <c r="B50" i="2"/>
  <c r="D50" i="2" s="1"/>
  <c r="C49" i="2"/>
  <c r="B49" i="2"/>
  <c r="C48" i="2"/>
  <c r="B48" i="2"/>
  <c r="C47" i="2"/>
  <c r="B47" i="2"/>
  <c r="D47" i="2" s="1"/>
  <c r="C46" i="2"/>
  <c r="B46" i="2"/>
  <c r="C45" i="2"/>
  <c r="B45" i="2"/>
  <c r="C44" i="2"/>
  <c r="B44" i="2"/>
  <c r="B43" i="2"/>
  <c r="D43" i="2" s="1"/>
  <c r="C42" i="2"/>
  <c r="B42" i="2"/>
  <c r="C41" i="2"/>
  <c r="B41" i="2"/>
  <c r="C40" i="2"/>
  <c r="B40" i="2"/>
  <c r="C39" i="2"/>
  <c r="B39" i="2"/>
  <c r="C38" i="2"/>
  <c r="B38" i="2"/>
  <c r="C37" i="2"/>
  <c r="B37" i="2"/>
  <c r="C36" i="2"/>
  <c r="B36" i="2"/>
  <c r="C35" i="2"/>
  <c r="B35" i="2"/>
  <c r="C34" i="2"/>
  <c r="B34" i="2"/>
  <c r="C33" i="2"/>
  <c r="B33" i="2"/>
  <c r="C32" i="2"/>
  <c r="B32" i="2"/>
  <c r="C31" i="2"/>
  <c r="B31" i="2"/>
  <c r="C30" i="2"/>
  <c r="B30" i="2"/>
  <c r="B29" i="2"/>
  <c r="D29" i="2" s="1"/>
  <c r="C28" i="2"/>
  <c r="B28" i="2"/>
  <c r="C27" i="2"/>
  <c r="B27" i="2"/>
  <c r="D27" i="2" s="1"/>
  <c r="C26" i="2"/>
  <c r="B26" i="2"/>
  <c r="D26" i="2" s="1"/>
  <c r="C25" i="2"/>
  <c r="B25" i="2"/>
  <c r="C24" i="2"/>
  <c r="B24" i="2"/>
  <c r="C23" i="2"/>
  <c r="B23" i="2"/>
  <c r="C22" i="2"/>
  <c r="D22" i="2" s="1"/>
  <c r="C21" i="2"/>
  <c r="B21" i="2"/>
  <c r="C20" i="2"/>
  <c r="B20" i="2"/>
  <c r="C19" i="2"/>
  <c r="B19" i="2"/>
  <c r="C18" i="2"/>
  <c r="C17" i="2"/>
  <c r="D17" i="2" s="1"/>
  <c r="C16" i="2"/>
  <c r="D16" i="2" s="1"/>
  <c r="C15" i="2"/>
  <c r="B15" i="2"/>
  <c r="D15" i="2" s="1"/>
  <c r="C14" i="2"/>
  <c r="B14" i="2"/>
  <c r="C13" i="2"/>
  <c r="B13" i="2"/>
  <c r="C12" i="2"/>
  <c r="B12" i="2"/>
  <c r="D12" i="2" s="1"/>
  <c r="C11" i="2"/>
  <c r="B11" i="2"/>
  <c r="C10" i="2"/>
  <c r="B10" i="2"/>
  <c r="C9" i="2"/>
  <c r="D9" i="2" s="1"/>
  <c r="B9" i="2"/>
  <c r="C8" i="2"/>
  <c r="B8" i="2"/>
  <c r="D8" i="2" s="1"/>
  <c r="C7" i="2"/>
  <c r="B7" i="2"/>
  <c r="C209" i="1"/>
  <c r="C181" i="1"/>
  <c r="C123" i="1"/>
  <c r="C113" i="1"/>
  <c r="C107" i="1"/>
  <c r="C71" i="1"/>
  <c r="C45" i="1"/>
  <c r="C33" i="1"/>
  <c r="C18" i="1"/>
  <c r="C11" i="1"/>
  <c r="D67" i="2" l="1"/>
  <c r="D10" i="2"/>
  <c r="D45" i="2"/>
  <c r="D57" i="2"/>
  <c r="D69" i="2"/>
  <c r="D7" i="2"/>
  <c r="D30" i="2"/>
  <c r="D38" i="2"/>
  <c r="D64" i="2"/>
  <c r="D19" i="2"/>
  <c r="D40" i="2"/>
  <c r="D33" i="2"/>
  <c r="D41" i="2"/>
  <c r="D20" i="2"/>
  <c r="D60" i="2"/>
  <c r="D53" i="2"/>
  <c r="D25" i="2"/>
  <c r="D28" i="2"/>
  <c r="D34" i="2"/>
  <c r="D42" i="2"/>
  <c r="D48" i="2"/>
  <c r="D32" i="2"/>
  <c r="D35" i="2"/>
  <c r="D65" i="2"/>
  <c r="D23" i="2"/>
  <c r="D13" i="2"/>
  <c r="D18" i="2"/>
  <c r="D11" i="2"/>
  <c r="D49" i="2"/>
  <c r="D52" i="2"/>
  <c r="D61" i="2"/>
  <c r="D21" i="2"/>
  <c r="D36" i="2"/>
  <c r="D44" i="2"/>
  <c r="D14" i="2"/>
  <c r="B75" i="2"/>
  <c r="C75" i="2"/>
  <c r="D24" i="2"/>
  <c r="D37" i="2"/>
  <c r="D31" i="2"/>
  <c r="D39" i="2"/>
  <c r="D46" i="2"/>
  <c r="D54" i="2"/>
  <c r="D62" i="2"/>
  <c r="D70" i="2"/>
  <c r="D73" i="2"/>
  <c r="C212" i="1"/>
  <c r="D7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Merv Bishop</author>
    <author>Johnny Leazer</author>
  </authors>
  <commentList>
    <comment ref="C8" authorId="0" shapeId="0" xr:uid="{3FC19DEF-538E-49E1-96E7-4C76CAB7E033}">
      <text>
        <r>
          <rPr>
            <b/>
            <sz val="9"/>
            <color indexed="81"/>
            <rFont val="Tahoma"/>
            <family val="2"/>
          </rPr>
          <t>Merv Bishop:</t>
        </r>
        <r>
          <rPr>
            <sz val="9"/>
            <color indexed="81"/>
            <rFont val="Tahoma"/>
            <family val="2"/>
          </rPr>
          <t xml:space="preserve">
Includes FILOT &amp; MFGR</t>
        </r>
      </text>
    </comment>
    <comment ref="C48" authorId="0" shapeId="0" xr:uid="{911C76E1-3151-47DA-86EE-76058088F38D}">
      <text>
        <r>
          <rPr>
            <b/>
            <sz val="9"/>
            <color indexed="81"/>
            <rFont val="Tahoma"/>
            <family val="2"/>
          </rPr>
          <t>Merv Bishop:</t>
        </r>
        <r>
          <rPr>
            <sz val="9"/>
            <color indexed="81"/>
            <rFont val="Tahoma"/>
            <family val="2"/>
          </rPr>
          <t xml:space="preserve">
FY2024-2025 Estimate</t>
        </r>
      </text>
    </comment>
    <comment ref="C50" authorId="0" shapeId="0" xr:uid="{A18C2B78-4ABB-434C-A28B-A4DF0DF438C3}">
      <text>
        <r>
          <rPr>
            <b/>
            <sz val="9"/>
            <color indexed="81"/>
            <rFont val="Tahoma"/>
            <family val="2"/>
          </rPr>
          <t>Merv Bishop:</t>
        </r>
        <r>
          <rPr>
            <sz val="9"/>
            <color indexed="81"/>
            <rFont val="Tahoma"/>
            <family val="2"/>
          </rPr>
          <t xml:space="preserve">
Waiting on Senate to approve 24/25 Budget.</t>
        </r>
      </text>
    </comment>
    <comment ref="B51" authorId="1" shapeId="0" xr:uid="{890C0569-02D0-4DDC-8364-35A009EE5693}">
      <text>
        <r>
          <rPr>
            <b/>
            <sz val="9"/>
            <color indexed="81"/>
            <rFont val="Tahoma"/>
            <family val="2"/>
          </rPr>
          <t>Johnny Leazer:</t>
        </r>
        <r>
          <rPr>
            <sz val="9"/>
            <color indexed="81"/>
            <rFont val="Tahoma"/>
            <family val="2"/>
          </rPr>
          <t xml:space="preserve">
from State</t>
        </r>
      </text>
    </comment>
    <comment ref="C53" authorId="0" shapeId="0" xr:uid="{59152C32-B1CF-4383-AE16-C710C3FAC3B8}">
      <text>
        <r>
          <rPr>
            <b/>
            <sz val="9"/>
            <color indexed="81"/>
            <rFont val="Tahoma"/>
            <family val="2"/>
          </rPr>
          <t>Merv Bishop:</t>
        </r>
        <r>
          <rPr>
            <sz val="9"/>
            <color indexed="81"/>
            <rFont val="Tahoma"/>
            <family val="2"/>
          </rPr>
          <t xml:space="preserve">
9 Commissioners (X)
$625 (X)
4 Quarters =
$22,500 </t>
        </r>
      </text>
    </comment>
    <comment ref="C56" authorId="1" shapeId="0" xr:uid="{2958D250-69C9-49E4-BD67-F1598FF43E7C}">
      <text>
        <r>
          <rPr>
            <b/>
            <sz val="9"/>
            <color indexed="81"/>
            <rFont val="Tahoma"/>
            <family val="2"/>
          </rPr>
          <t>Johnny Leazer:</t>
        </r>
        <r>
          <rPr>
            <sz val="9"/>
            <color indexed="81"/>
            <rFont val="Tahoma"/>
            <family val="2"/>
          </rPr>
          <t xml:space="preserve">
per Tim Hartman, there are 14 SRO's, a portion is reimbursed thru State Public Safety
</t>
        </r>
      </text>
    </comment>
    <comment ref="B59" authorId="1" shapeId="0" xr:uid="{26ACB5B4-FBDF-42A2-BFF9-7EEE1B557FCF}">
      <text>
        <r>
          <rPr>
            <b/>
            <sz val="9"/>
            <color indexed="81"/>
            <rFont val="Tahoma"/>
            <family val="2"/>
          </rPr>
          <t>Johnny Leazer:</t>
        </r>
        <r>
          <rPr>
            <sz val="9"/>
            <color indexed="81"/>
            <rFont val="Tahoma"/>
            <family val="2"/>
          </rPr>
          <t xml:space="preserve">
Clerk of Court 15k
Probate Judge 15k
Sheriff 15k
Register of Deeds 15k
Coroner15k
75,000 total
Coroner addl monies not in this acct
FT Mags  - 10k each=30,000
PT Mags  - 2500 each=5,000
</t>
        </r>
      </text>
    </comment>
    <comment ref="B60" authorId="1" shapeId="0" xr:uid="{C1348D4A-E431-491F-AFD0-27EC57CE053F}">
      <text>
        <r>
          <rPr>
            <b/>
            <sz val="9"/>
            <color indexed="81"/>
            <rFont val="Tahoma"/>
            <family val="2"/>
          </rPr>
          <t>Johnny Leazer:</t>
        </r>
        <r>
          <rPr>
            <sz val="9"/>
            <color indexed="81"/>
            <rFont val="Tahoma"/>
            <family val="2"/>
          </rPr>
          <t xml:space="preserve">
apparantly for Coroner salary supplement
</t>
        </r>
      </text>
    </comment>
    <comment ref="B98" authorId="1" shapeId="0" xr:uid="{F5795006-00A1-45A1-A51A-D85EDCFB2048}">
      <text>
        <r>
          <rPr>
            <b/>
            <sz val="9"/>
            <color indexed="81"/>
            <rFont val="Tahoma"/>
            <family val="2"/>
          </rPr>
          <t>Johnny Leazer:</t>
        </r>
        <r>
          <rPr>
            <sz val="9"/>
            <color indexed="81"/>
            <rFont val="Tahoma"/>
            <family val="2"/>
          </rPr>
          <t xml:space="preserve">
INCLUDES CONTRACTED SERVICES EXPENSE RECOUP</t>
        </r>
      </text>
    </comment>
    <comment ref="B122" authorId="0" shapeId="0" xr:uid="{DF9BE4F0-C099-4B0A-8B68-9CDE10922238}">
      <text>
        <r>
          <rPr>
            <b/>
            <sz val="9"/>
            <color indexed="81"/>
            <rFont val="Tahoma"/>
            <family val="2"/>
          </rPr>
          <t>Merv Bishop:</t>
        </r>
        <r>
          <rPr>
            <sz val="9"/>
            <color indexed="81"/>
            <rFont val="Tahoma"/>
            <family val="2"/>
          </rPr>
          <t xml:space="preserve">
Use this Interest toward Capital Needs.</t>
        </r>
      </text>
    </comment>
    <comment ref="B128" authorId="1" shapeId="0" xr:uid="{32CD9276-D10A-4710-8386-5545E832E2A0}">
      <text>
        <r>
          <rPr>
            <b/>
            <sz val="9"/>
            <color indexed="81"/>
            <rFont val="Tahoma"/>
            <family val="2"/>
          </rPr>
          <t>Johnny Leazer:</t>
        </r>
        <r>
          <rPr>
            <sz val="9"/>
            <color indexed="81"/>
            <rFont val="Tahoma"/>
            <family val="2"/>
          </rPr>
          <t xml:space="preserve">
Move out of Gen Fund
</t>
        </r>
      </text>
    </comment>
    <comment ref="B147" authorId="1" shapeId="0" xr:uid="{D175EB34-4050-47E6-856B-F2F5276C423C}">
      <text>
        <r>
          <rPr>
            <b/>
            <sz val="9"/>
            <color indexed="81"/>
            <rFont val="Tahoma"/>
            <family val="2"/>
          </rPr>
          <t>Johnny Leazer:</t>
        </r>
        <r>
          <rPr>
            <sz val="9"/>
            <color indexed="81"/>
            <rFont val="Tahoma"/>
            <family val="2"/>
          </rPr>
          <t xml:space="preserve">
Scale usage by Republic
</t>
        </r>
      </text>
    </comment>
    <comment ref="B165" authorId="1" shapeId="0" xr:uid="{9C87E5CF-CB27-44A6-A7B9-AEB94C6D7276}">
      <text>
        <r>
          <rPr>
            <b/>
            <sz val="9"/>
            <color indexed="81"/>
            <rFont val="Tahoma"/>
            <family val="2"/>
          </rPr>
          <t>Johnny Leazer:</t>
        </r>
        <r>
          <rPr>
            <sz val="9"/>
            <color indexed="81"/>
            <rFont val="Tahoma"/>
            <family val="2"/>
          </rPr>
          <t xml:space="preserve">
Cowpens Battleground</t>
        </r>
      </text>
    </comment>
    <comment ref="B179" authorId="1" shapeId="0" xr:uid="{18CE4110-056B-458C-BF6D-8706696EA0C1}">
      <text>
        <r>
          <rPr>
            <b/>
            <sz val="9"/>
            <color indexed="81"/>
            <rFont val="Tahoma"/>
            <family val="2"/>
          </rPr>
          <t>Johnny Leazer:</t>
        </r>
        <r>
          <rPr>
            <sz val="9"/>
            <color indexed="81"/>
            <rFont val="Tahoma"/>
            <family val="2"/>
          </rPr>
          <t xml:space="preserve">
see 40014</t>
        </r>
      </text>
    </comment>
    <comment ref="B194" authorId="1" shapeId="0" xr:uid="{55A18352-76BA-45AE-8966-B51F0E3B8E24}">
      <text>
        <r>
          <rPr>
            <b/>
            <sz val="9"/>
            <color indexed="81"/>
            <rFont val="Tahoma"/>
            <family val="2"/>
          </rPr>
          <t>Johnny Leazer:</t>
        </r>
        <r>
          <rPr>
            <sz val="9"/>
            <color indexed="81"/>
            <rFont val="Tahoma"/>
            <family val="2"/>
          </rPr>
          <t xml:space="preserve">
From General Sessions and Magistrate Court fines and fees</t>
        </r>
      </text>
    </comment>
    <comment ref="B197" authorId="1" shapeId="0" xr:uid="{B6BA1291-190E-4D7A-A655-DE8EE33B081F}">
      <text>
        <r>
          <rPr>
            <b/>
            <sz val="9"/>
            <color indexed="81"/>
            <rFont val="Tahoma"/>
            <family val="2"/>
          </rPr>
          <t>Johnny Leazer:</t>
        </r>
        <r>
          <rPr>
            <sz val="9"/>
            <color indexed="81"/>
            <rFont val="Tahoma"/>
            <family val="2"/>
          </rPr>
          <t xml:space="preserve">
funds supplemental positions and rolls over to gen fund
</t>
        </r>
      </text>
    </comment>
    <comment ref="C197" authorId="1" shapeId="0" xr:uid="{AE4D4523-112A-408A-A22A-D358330425F5}">
      <text>
        <r>
          <rPr>
            <b/>
            <sz val="9"/>
            <color indexed="81"/>
            <rFont val="Tahoma"/>
            <family val="2"/>
          </rPr>
          <t>Johnny Leazer:</t>
        </r>
        <r>
          <rPr>
            <sz val="9"/>
            <color indexed="81"/>
            <rFont val="Tahoma"/>
            <family val="2"/>
          </rPr>
          <t xml:space="preserve">
60,000 thru 9 months in 2023-24</t>
        </r>
      </text>
    </comment>
    <comment ref="B203" authorId="1" shapeId="0" xr:uid="{93BDF390-3C54-4637-89FD-46D0450B0CD0}">
      <text>
        <r>
          <rPr>
            <b/>
            <sz val="9"/>
            <color indexed="81"/>
            <rFont val="Tahoma"/>
            <family val="2"/>
          </rPr>
          <t>Johnny Leazer:</t>
        </r>
        <r>
          <rPr>
            <sz val="9"/>
            <color indexed="81"/>
            <rFont val="Tahoma"/>
            <family val="2"/>
          </rPr>
          <t xml:space="preserve">
Fund 221 reimburses GF for GPS employees cost
Currently 2 employees</t>
        </r>
      </text>
    </comment>
  </commentList>
</comments>
</file>

<file path=xl/sharedStrings.xml><?xml version="1.0" encoding="utf-8"?>
<sst xmlns="http://schemas.openxmlformats.org/spreadsheetml/2006/main" count="269" uniqueCount="255">
  <si>
    <t>2024-2025</t>
  </si>
  <si>
    <t>2024-2025 BUDGET</t>
  </si>
  <si>
    <t>BUDGET</t>
  </si>
  <si>
    <t xml:space="preserve">FEE IN LIEU </t>
  </si>
  <si>
    <t xml:space="preserve">FILOT - BMW </t>
  </si>
  <si>
    <t>FILOT - MOTOR CARRIER</t>
  </si>
  <si>
    <t xml:space="preserve">FILOT </t>
  </si>
  <si>
    <t>FILOT - 1% MCIP - SPARTANBURG</t>
  </si>
  <si>
    <t>FILOT - 1% OC</t>
  </si>
  <si>
    <t>LOST - PROPERTY TAX CREDIT 71%</t>
  </si>
  <si>
    <t>REAL ESTATE</t>
  </si>
  <si>
    <t>DELINQUENT</t>
  </si>
  <si>
    <t>VEHICLE</t>
  </si>
  <si>
    <t>BOATS &amp; MOTORS</t>
  </si>
  <si>
    <t>TAXES          00405</t>
  </si>
  <si>
    <t>HOMESTEAD EXEMPT</t>
  </si>
  <si>
    <t xml:space="preserve">MERCHANTS INVENTORY </t>
  </si>
  <si>
    <t>MFG - PVE</t>
  </si>
  <si>
    <t xml:space="preserve">REAL ESTATE </t>
  </si>
  <si>
    <t xml:space="preserve">DELINQUENT </t>
  </si>
  <si>
    <t>WATERCRAFT</t>
  </si>
  <si>
    <t xml:space="preserve">CLAIM FOR REFUNDS </t>
  </si>
  <si>
    <t>FEE IN LIEU CFR</t>
  </si>
  <si>
    <t>AMERICAN RESCUE FUNDS</t>
  </si>
  <si>
    <t>PROPOSED TAX INCREASE</t>
  </si>
  <si>
    <t>GROWTH</t>
  </si>
  <si>
    <t>JAIL</t>
  </si>
  <si>
    <t>INTEREST</t>
  </si>
  <si>
    <t>LICENSE AND PERMITS</t>
  </si>
  <si>
    <t>TEMPORARY VEHICLE TAGS</t>
  </si>
  <si>
    <t xml:space="preserve">BUILDING PERMITS </t>
  </si>
  <si>
    <t>PROBATE JUDGE LICENSE</t>
  </si>
  <si>
    <t>SCRAP METAL PERMITS</t>
  </si>
  <si>
    <t>INTERGOVERNMENTAL - 00420</t>
  </si>
  <si>
    <t xml:space="preserve">STATE AID </t>
  </si>
  <si>
    <t>LOST - 29%</t>
  </si>
  <si>
    <t>RURAL COUNTY STABILIZATION FUND</t>
  </si>
  <si>
    <t>SOLID WASTE TIRE FEE</t>
  </si>
  <si>
    <t>ACCOMMODATIONS TAX</t>
  </si>
  <si>
    <t>ELECTION/REGISTRATION QTRLY STIPEND</t>
  </si>
  <si>
    <t>ELECTION REIMBURSED EXPENSE</t>
  </si>
  <si>
    <t>SERVICE OFFICER - VETERANS OFFICER</t>
  </si>
  <si>
    <t>SERVICE OFFICER - SCHOOL (14)</t>
  </si>
  <si>
    <t>SERVICE OFFICER (PLUS OT) - SCHOOL</t>
  </si>
  <si>
    <t>STATE AID - CHILD SUPPORT</t>
  </si>
  <si>
    <t>SALARY SUPPLEMENTS</t>
  </si>
  <si>
    <t>SC CHILD FATALITY-CORONER</t>
  </si>
  <si>
    <t>FORMS APPROPRIATION</t>
  </si>
  <si>
    <t>SALARY RECOUPMENT</t>
  </si>
  <si>
    <t>EMERGENCY MANAGEMENT</t>
  </si>
  <si>
    <t>ABL LOCAL OPTIONS PERMIT</t>
  </si>
  <si>
    <t>TNC LAF</t>
  </si>
  <si>
    <t>SANTEE COOPER -SUM IN LIEU</t>
  </si>
  <si>
    <t>DHEC PENALTY (ST TREAS)</t>
  </si>
  <si>
    <t>CONDEMNATION SUIT</t>
  </si>
  <si>
    <t>RESTITUTION</t>
  </si>
  <si>
    <t>STATE TREASURER - RESTITUTION</t>
  </si>
  <si>
    <t>CHARGES FOR SERVICES - 00430</t>
  </si>
  <si>
    <t xml:space="preserve">COUNTY FEES </t>
  </si>
  <si>
    <t>COUNTY FEES - DELINQUENT</t>
  </si>
  <si>
    <t>COUNTY - 2ND DRIVEWAY PIPE</t>
  </si>
  <si>
    <t>ANIMAL RECLAIM FEE</t>
  </si>
  <si>
    <t>INMATE INDIGENT</t>
  </si>
  <si>
    <t xml:space="preserve">INMATE HOUSING REVENUE </t>
  </si>
  <si>
    <t xml:space="preserve">INMATE MEDICAL REVENUE </t>
  </si>
  <si>
    <t xml:space="preserve">INMATE PRESCRIP DRUGS </t>
  </si>
  <si>
    <t>INMATE DEST OF PROPERTY</t>
  </si>
  <si>
    <t>INMATE MISC</t>
  </si>
  <si>
    <t xml:space="preserve">CITY RECEIPTS </t>
  </si>
  <si>
    <t>CLERK OF COURT 3%</t>
  </si>
  <si>
    <t>LANDFILL FEES WHITE GOODS</t>
  </si>
  <si>
    <t xml:space="preserve">C &amp; D LANDFILL FEES </t>
  </si>
  <si>
    <t>E-WASTE DISPOSAL - RECYCLE CENTER</t>
  </si>
  <si>
    <t>MISC LANDFILL FEES</t>
  </si>
  <si>
    <t>CORONER FEES</t>
  </si>
  <si>
    <t>PROBATE JUDGE FEES</t>
  </si>
  <si>
    <t>SHERIFF VIDEO CHARGE</t>
  </si>
  <si>
    <t>SHERIFF RECORDING CHARGE</t>
  </si>
  <si>
    <t>ELECTRONIC MONITORING</t>
  </si>
  <si>
    <t>SHERIFF CIVIL PROCESS FEE</t>
  </si>
  <si>
    <t>DMV DECAL FEE</t>
  </si>
  <si>
    <t>DELINQUENT DEED FEE</t>
  </si>
  <si>
    <t>DELINQUENT COLLECTION FEE</t>
  </si>
  <si>
    <t>EMS DISPATCH FEES</t>
  </si>
  <si>
    <t>CLERK OF COURT FEES</t>
  </si>
  <si>
    <t>CIVIL FILING FEES</t>
  </si>
  <si>
    <t>FAMILY COURT FEES</t>
  </si>
  <si>
    <t xml:space="preserve">REGISTER OF DEED FEES </t>
  </si>
  <si>
    <t>MASTER-IN-EQUITY</t>
  </si>
  <si>
    <t xml:space="preserve">PROBATE REFUND </t>
  </si>
  <si>
    <t>MAGISTRATE FEES-OTHER</t>
  </si>
  <si>
    <t>FINES - 00440</t>
  </si>
  <si>
    <t xml:space="preserve">GENERAL SESSION FINES </t>
  </si>
  <si>
    <t xml:space="preserve">MAGISTRATE FINES </t>
  </si>
  <si>
    <t>FAMILY COURT FINES</t>
  </si>
  <si>
    <t>INTEREST - 00450</t>
  </si>
  <si>
    <t>LANDFILL</t>
  </si>
  <si>
    <t xml:space="preserve">HOSPITAL FUNDS </t>
  </si>
  <si>
    <t>PEACHTREE CENTRE</t>
  </si>
  <si>
    <t xml:space="preserve">MAGISTRATE </t>
  </si>
  <si>
    <t>OPEB FUNDS</t>
  </si>
  <si>
    <t>INTEREST - COUNTY</t>
  </si>
  <si>
    <t>INTEREST - LOST</t>
  </si>
  <si>
    <t>MISCELLANEOUS - 00460</t>
  </si>
  <si>
    <t>PEBA EMPLOYER INCREASE OFFSET</t>
  </si>
  <si>
    <t>CONTRIBUTIONS - EMS</t>
  </si>
  <si>
    <t>LOCAL ACCOMODATIONS TAX</t>
  </si>
  <si>
    <t>TNC-LOCAL ASSESSMENT FEE</t>
  </si>
  <si>
    <t>ANIMAL SHELTER DONATION</t>
  </si>
  <si>
    <t>CLASS ACTION LAW SUIT</t>
  </si>
  <si>
    <t>MAGISTRATE LONG/SHORT</t>
  </si>
  <si>
    <t>DELINQUENT LONG/SHORT</t>
  </si>
  <si>
    <t>TREASURER LONG/SHORT</t>
  </si>
  <si>
    <t>CLERK OF COURT LONG/SHORT</t>
  </si>
  <si>
    <t>REGISTER OF DEEDS LONG SHORT</t>
  </si>
  <si>
    <t>DEED STAMPS</t>
  </si>
  <si>
    <t xml:space="preserve">SHERIFF MISC SALES </t>
  </si>
  <si>
    <t>SALE EQUIP/PROPERTY</t>
  </si>
  <si>
    <t>SALE OF TIMBER</t>
  </si>
  <si>
    <t>DISCOUNTS</t>
  </si>
  <si>
    <t>RENT - ATM MACHINE</t>
  </si>
  <si>
    <t>RENT-CONGRESSIONAL MEMBER</t>
  </si>
  <si>
    <t>RENT-DRUG ABUSE HOUSE</t>
  </si>
  <si>
    <t>RENT-DSS</t>
  </si>
  <si>
    <t>RENTS - CELL TOWER</t>
  </si>
  <si>
    <t>SALARY RECOUPMENT (SCALE HOUSE)</t>
  </si>
  <si>
    <t>INSURANCE CLAIM REVENUE</t>
  </si>
  <si>
    <t>LANDFILL ROAD MAINT REIMB</t>
  </si>
  <si>
    <t>ELECTION</t>
  </si>
  <si>
    <t>FRANCHISE FEES</t>
  </si>
  <si>
    <t>ELECTION-CO ENTITIES</t>
  </si>
  <si>
    <t>RENTS - BRE BUILDING</t>
  </si>
  <si>
    <t>RENT - DRUG HOUSE</t>
  </si>
  <si>
    <t>OTHER COLLECTIONS</t>
  </si>
  <si>
    <t>REVENUE - CENTRAL PUR</t>
  </si>
  <si>
    <t>ABANDON PROPERTY</t>
  </si>
  <si>
    <t xml:space="preserve">FALSE ALARMS </t>
  </si>
  <si>
    <t>FOIA FEES</t>
  </si>
  <si>
    <t>WORTHLESS CHECK PROGRAM</t>
  </si>
  <si>
    <t>REIMBURSEMENT - LANDFILL SCALE HOUSE</t>
  </si>
  <si>
    <t>PENALTY-POLLUTION CONTROLACT</t>
  </si>
  <si>
    <t>CANTEEN COMMISSIONS</t>
  </si>
  <si>
    <t>FORFEITED LAND</t>
  </si>
  <si>
    <t>DEPT OF INTERIOR LIEU OF TAX</t>
  </si>
  <si>
    <t>RECYCLE REVENUE</t>
  </si>
  <si>
    <t xml:space="preserve">SPECIAL FUELS REVENUE </t>
  </si>
  <si>
    <t>DELINQUENT TAX SALE REVENUE</t>
  </si>
  <si>
    <t>MAPS ADDRESSING</t>
  </si>
  <si>
    <t>MAPS ASSESSOR</t>
  </si>
  <si>
    <t>MOVING PERMITS</t>
  </si>
  <si>
    <t>ASSESSOR MISC REVENUE</t>
  </si>
  <si>
    <t>DONATIONS</t>
  </si>
  <si>
    <t>TELEPHONE TARIFF</t>
  </si>
  <si>
    <t xml:space="preserve">COG REPAY </t>
  </si>
  <si>
    <t>ROAD MAINT - LANDFILL</t>
  </si>
  <si>
    <t>EMS FUND - SRMC (2019-250K, 2020-150K)</t>
  </si>
  <si>
    <t>TRANSFER IN (470 )</t>
  </si>
  <si>
    <t>TRANSFER OUT</t>
  </si>
  <si>
    <t xml:space="preserve">SPECIAL REVENUE - </t>
  </si>
  <si>
    <t>TRANSFER IN - OTHER SOURCES</t>
  </si>
  <si>
    <t>CAPITAL BUILDING FUND</t>
  </si>
  <si>
    <t xml:space="preserve">  SR-E911 SURCHARGE FUNDS  (502)</t>
  </si>
  <si>
    <t xml:space="preserve">  SR-TELEPHONE TARIFF (501)</t>
  </si>
  <si>
    <t xml:space="preserve">  SR-DSS TITLE IV - OPERATING (495)</t>
  </si>
  <si>
    <t xml:space="preserve">  SR-DSS TITLE IV - SALARIES</t>
  </si>
  <si>
    <t>LOST-REVENUE FUND</t>
  </si>
  <si>
    <t>VICTIMS ADVOCATE FUNDS (239)</t>
  </si>
  <si>
    <t>SR - SCHOOL RESOURCE OFFICERS</t>
  </si>
  <si>
    <t xml:space="preserve">  SR-EMERGENCY PREP</t>
  </si>
  <si>
    <t xml:space="preserve">    TITLE IV - D (old 494, new 267)</t>
  </si>
  <si>
    <t>CAPITAL PROJECT FUND</t>
  </si>
  <si>
    <t xml:space="preserve">  SR-DRUG ENFORCMENT (SALARY REIMB)</t>
  </si>
  <si>
    <t xml:space="preserve">    RECYCLE  GRANTS (678-680)</t>
  </si>
  <si>
    <t>FDF REIMBURSEMENT</t>
  </si>
  <si>
    <t>REC DISTRICT REIMBURSEMENT</t>
  </si>
  <si>
    <t xml:space="preserve">    ELECTRONIC MONITORING  (221)</t>
  </si>
  <si>
    <t xml:space="preserve">    EPD (738)</t>
  </si>
  <si>
    <t>FUND BALANCE-SUPPLEMENTAL</t>
  </si>
  <si>
    <t>GASB 45</t>
  </si>
  <si>
    <t>REC. INSURANCE REIMBURSEMENT</t>
  </si>
  <si>
    <t>CHEROKEE COUNTY</t>
  </si>
  <si>
    <t xml:space="preserve">BUDGET SUMMARY </t>
  </si>
  <si>
    <t>FY 24-25</t>
  </si>
  <si>
    <t>ADMINISTRATOR</t>
  </si>
  <si>
    <t>DEPARTMENT</t>
  </si>
  <si>
    <t>SALARY</t>
  </si>
  <si>
    <t>OPERATING</t>
  </si>
  <si>
    <t>TOTAL</t>
  </si>
  <si>
    <t>NAME</t>
  </si>
  <si>
    <t>VEHICLE MAINTENANCE</t>
  </si>
  <si>
    <t>POOL VEHICLES</t>
  </si>
  <si>
    <t>ADMINISTRATION</t>
  </si>
  <si>
    <t>FINANCE</t>
  </si>
  <si>
    <t>HUMAN RESOURCES</t>
  </si>
  <si>
    <t>INFORMATION TECHNOLOGY</t>
  </si>
  <si>
    <t>RISK MANAGEMENT</t>
  </si>
  <si>
    <t>CENTRAL PURCHASING</t>
  </si>
  <si>
    <t>CENTRAL SERVICE</t>
  </si>
  <si>
    <t>BROAD RIVER BUILDING</t>
  </si>
  <si>
    <t>STATE AGENCY COMPLEX</t>
  </si>
  <si>
    <t>EOC COMPLEX</t>
  </si>
  <si>
    <t>COUNTY BUILDINGS</t>
  </si>
  <si>
    <t>ADMINISTRATION BLDG COMPLEX</t>
  </si>
  <si>
    <t>ECONOMIC DEVELOPMENT</t>
  </si>
  <si>
    <t>COURT HOUSE COMPLEX</t>
  </si>
  <si>
    <t>DELINQUENT TAX COLLECTOR</t>
  </si>
  <si>
    <t>TREASURER</t>
  </si>
  <si>
    <t>AUDITOR</t>
  </si>
  <si>
    <t>BUILDING SAFETY</t>
  </si>
  <si>
    <t>TAX ASSESSOR</t>
  </si>
  <si>
    <t>GIS/MAPPING</t>
  </si>
  <si>
    <t>911 ADDRESSING</t>
  </si>
  <si>
    <t>ELECTION/VOTER REG COMM</t>
  </si>
  <si>
    <t>POLL WORKERS</t>
  </si>
  <si>
    <t>MAGISTRATE</t>
  </si>
  <si>
    <t>REGISTER OF DEEDS</t>
  </si>
  <si>
    <t>CLERK OF COURT</t>
  </si>
  <si>
    <t>PROBATE COURT</t>
  </si>
  <si>
    <t>ATTORNEY/JUDICAL</t>
  </si>
  <si>
    <t>CLERK OF COURT - SUPPORT</t>
  </si>
  <si>
    <t>CIRCUIT SOLICITOR</t>
  </si>
  <si>
    <t>APPALACHIAN COG</t>
  </si>
  <si>
    <t>CHEROKEE DEFENDER CORP.</t>
  </si>
  <si>
    <t>CODE ENFORCEMENT</t>
  </si>
  <si>
    <t>ANIMAL SHELTER</t>
  </si>
  <si>
    <t>COMMUNICATIONS</t>
  </si>
  <si>
    <t>ENHANCED E911</t>
  </si>
  <si>
    <t>FIRE PROTECTION SERVICE</t>
  </si>
  <si>
    <t>CORONER</t>
  </si>
  <si>
    <t>LAW ENFORCEMENT CENTER</t>
  </si>
  <si>
    <t>VICTIMS ADVOCATE</t>
  </si>
  <si>
    <t>SHERIFF</t>
  </si>
  <si>
    <t>DETENTION CENTER</t>
  </si>
  <si>
    <t>ROADS &amp; BRIDGES</t>
  </si>
  <si>
    <t>VETERANS AFFAIRS</t>
  </si>
  <si>
    <t>ALCOHOL &amp; DRUG ABUSE</t>
  </si>
  <si>
    <t>HEALTH DEPARTMENT</t>
  </si>
  <si>
    <t>INDIGENT CARE</t>
  </si>
  <si>
    <t>COUNTY HUMAN SERVICES</t>
  </si>
  <si>
    <t>DEPT. OF SOCIAL SERVICES</t>
  </si>
  <si>
    <t>DSN BOARD</t>
  </si>
  <si>
    <t>SENIOR CENTER</t>
  </si>
  <si>
    <t>MENTAL HEALTH</t>
  </si>
  <si>
    <t>LITERACY ASSOCIATION</t>
  </si>
  <si>
    <t>PUBLIC WORKS</t>
  </si>
  <si>
    <t>SOLID WASTE COLLECTIONS</t>
  </si>
  <si>
    <t>SOLID WASTE DISPOSAL-LANDFILL</t>
  </si>
  <si>
    <t>LANDFILL-POST CLOSURE</t>
  </si>
  <si>
    <t>RECYCLING CENTER</t>
  </si>
  <si>
    <t>CLEMSON EXT SERVICE</t>
  </si>
  <si>
    <t>THICKETTY CREEK PROJECT</t>
  </si>
  <si>
    <t>USDA SOIL CONSERVATION</t>
  </si>
  <si>
    <t>LIBRARY</t>
  </si>
  <si>
    <t>SPARTANBURG COMM. COLLEGE</t>
  </si>
  <si>
    <t>RECREATION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</si>
</sst>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3" formatCode="_(* #,##0.00_);_(* \(#,##0.00\);_(* &quot;-&quot;??_);_(@_)"/>
    <numFmt numFmtId="164" formatCode="mm/dd/yy;@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1" fillId="0" borderId="0"/>
  </cellStyleXfs>
  <cellXfs count="63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43" fontId="2" fillId="0" borderId="2" xfId="0" applyNumberFormat="1" applyFont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2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3" fontId="2" fillId="0" borderId="4" xfId="0" applyNumberFormat="1" applyFont="1" applyBorder="1" applyAlignment="1">
      <alignment horizontal="center"/>
    </xf>
    <xf numFmtId="0" fontId="3" fillId="0" borderId="4" xfId="0" applyFont="1" applyBorder="1"/>
    <xf numFmtId="43" fontId="3" fillId="0" borderId="4" xfId="0" applyNumberFormat="1" applyFont="1" applyBorder="1"/>
    <xf numFmtId="0" fontId="3" fillId="2" borderId="4" xfId="0" applyFont="1" applyFill="1" applyBorder="1"/>
    <xf numFmtId="0" fontId="3" fillId="0" borderId="5" xfId="0" applyFont="1" applyBorder="1"/>
    <xf numFmtId="43" fontId="3" fillId="0" borderId="5" xfId="0" applyNumberFormat="1" applyFont="1" applyBorder="1"/>
    <xf numFmtId="0" fontId="3" fillId="2" borderId="5" xfId="0" applyFont="1" applyFill="1" applyBorder="1"/>
    <xf numFmtId="43" fontId="2" fillId="3" borderId="4" xfId="1" applyFont="1" applyFill="1" applyBorder="1"/>
    <xf numFmtId="43" fontId="2" fillId="0" borderId="4" xfId="1" applyFont="1" applyBorder="1"/>
    <xf numFmtId="43" fontId="3" fillId="4" borderId="4" xfId="0" applyNumberFormat="1" applyFont="1" applyFill="1" applyBorder="1"/>
    <xf numFmtId="0" fontId="3" fillId="0" borderId="0" xfId="0" applyFont="1"/>
    <xf numFmtId="43" fontId="3" fillId="0" borderId="0" xfId="0" applyNumberFormat="1" applyFont="1"/>
    <xf numFmtId="43" fontId="3" fillId="0" borderId="0" xfId="1" applyFont="1"/>
    <xf numFmtId="43" fontId="0" fillId="0" borderId="0" xfId="0" applyNumberFormat="1"/>
    <xf numFmtId="0" fontId="7" fillId="0" borderId="0" xfId="0" applyFont="1"/>
    <xf numFmtId="43" fontId="7" fillId="0" borderId="0" xfId="0" applyNumberFormat="1" applyFont="1"/>
    <xf numFmtId="164" fontId="8" fillId="0" borderId="0" xfId="0" applyNumberFormat="1" applyFont="1"/>
    <xf numFmtId="0" fontId="6" fillId="0" borderId="0" xfId="4" applyFont="1" applyAlignment="1">
      <alignment horizontal="center"/>
    </xf>
    <xf numFmtId="0" fontId="5" fillId="0" borderId="0" xfId="4" applyFont="1" applyAlignment="1">
      <alignment horizontal="center"/>
    </xf>
    <xf numFmtId="43" fontId="6" fillId="5" borderId="4" xfId="3" applyFont="1" applyFill="1" applyBorder="1" applyAlignment="1">
      <alignment horizontal="center"/>
    </xf>
    <xf numFmtId="43" fontId="6" fillId="6" borderId="4" xfId="3" applyFont="1" applyFill="1" applyBorder="1" applyAlignment="1">
      <alignment horizontal="center"/>
    </xf>
    <xf numFmtId="43" fontId="6" fillId="7" borderId="4" xfId="3" applyFont="1" applyFill="1" applyBorder="1" applyAlignment="1">
      <alignment horizontal="center"/>
    </xf>
    <xf numFmtId="43" fontId="1" fillId="0" borderId="0" xfId="3" applyFont="1"/>
    <xf numFmtId="0" fontId="5" fillId="0" borderId="0" xfId="4" applyFont="1"/>
    <xf numFmtId="0" fontId="6" fillId="0" borderId="4" xfId="4" applyFont="1" applyBorder="1"/>
    <xf numFmtId="0" fontId="5" fillId="0" borderId="4" xfId="4" applyFont="1" applyBorder="1"/>
    <xf numFmtId="43" fontId="5" fillId="5" borderId="4" xfId="3" applyFont="1" applyFill="1" applyBorder="1"/>
    <xf numFmtId="43" fontId="5" fillId="6" borderId="4" xfId="3" applyFont="1" applyFill="1" applyBorder="1"/>
    <xf numFmtId="43" fontId="5" fillId="7" borderId="4" xfId="3" applyFont="1" applyFill="1" applyBorder="1"/>
    <xf numFmtId="0" fontId="5" fillId="0" borderId="6" xfId="4" applyFont="1" applyBorder="1"/>
    <xf numFmtId="43" fontId="5" fillId="5" borderId="6" xfId="3" applyFont="1" applyFill="1" applyBorder="1"/>
    <xf numFmtId="43" fontId="5" fillId="6" borderId="6" xfId="3" applyFont="1" applyFill="1" applyBorder="1"/>
    <xf numFmtId="43" fontId="5" fillId="7" borderId="6" xfId="3" applyFont="1" applyFill="1" applyBorder="1"/>
    <xf numFmtId="0" fontId="5" fillId="0" borderId="5" xfId="4" applyFont="1" applyBorder="1"/>
    <xf numFmtId="43" fontId="5" fillId="5" borderId="5" xfId="3" applyFont="1" applyFill="1" applyBorder="1"/>
    <xf numFmtId="43" fontId="5" fillId="6" borderId="5" xfId="3" applyFont="1" applyFill="1" applyBorder="1"/>
    <xf numFmtId="43" fontId="5" fillId="7" borderId="5" xfId="3" applyFont="1" applyFill="1" applyBorder="1"/>
    <xf numFmtId="0" fontId="5" fillId="0" borderId="3" xfId="4" applyFont="1" applyBorder="1"/>
    <xf numFmtId="43" fontId="5" fillId="5" borderId="3" xfId="3" applyFont="1" applyFill="1" applyBorder="1"/>
    <xf numFmtId="43" fontId="5" fillId="6" borderId="3" xfId="3" applyFont="1" applyFill="1" applyBorder="1"/>
    <xf numFmtId="43" fontId="5" fillId="7" borderId="3" xfId="3" applyFont="1" applyFill="1" applyBorder="1"/>
    <xf numFmtId="0" fontId="5" fillId="0" borderId="7" xfId="4" applyFont="1" applyBorder="1"/>
    <xf numFmtId="43" fontId="5" fillId="5" borderId="8" xfId="3" applyFont="1" applyFill="1" applyBorder="1"/>
    <xf numFmtId="43" fontId="5" fillId="6" borderId="8" xfId="3" applyFont="1" applyFill="1" applyBorder="1"/>
    <xf numFmtId="43" fontId="5" fillId="7" borderId="8" xfId="3" applyFont="1" applyFill="1" applyBorder="1"/>
    <xf numFmtId="0" fontId="5" fillId="5" borderId="4" xfId="4" applyFont="1" applyFill="1" applyBorder="1"/>
    <xf numFmtId="0" fontId="5" fillId="0" borderId="4" xfId="4" applyFont="1" applyBorder="1" applyAlignment="1">
      <alignment horizontal="right"/>
    </xf>
    <xf numFmtId="43" fontId="6" fillId="5" borderId="4" xfId="4" applyNumberFormat="1" applyFont="1" applyFill="1" applyBorder="1" applyAlignment="1">
      <alignment horizontal="right"/>
    </xf>
    <xf numFmtId="7" fontId="6" fillId="6" borderId="4" xfId="4" applyNumberFormat="1" applyFont="1" applyFill="1" applyBorder="1" applyAlignment="1">
      <alignment horizontal="right"/>
    </xf>
    <xf numFmtId="43" fontId="6" fillId="7" borderId="4" xfId="4" applyNumberFormat="1" applyFont="1" applyFill="1" applyBorder="1" applyAlignment="1">
      <alignment horizontal="right"/>
    </xf>
    <xf numFmtId="43" fontId="3" fillId="0" borderId="0" xfId="3" applyFont="1"/>
  </cellXfs>
  <cellStyles count="5">
    <cellStyle name="Comma" xfId="1" builtinId="3"/>
    <cellStyle name="Comma 3" xfId="3" xr:uid="{E44C274A-5070-4A67-AE6B-A40212298192}"/>
    <cellStyle name="Comma 7" xfId="2" xr:uid="{9DDF76B1-38F1-4F2D-9CE1-043F781430DB}"/>
    <cellStyle name="Normal" xfId="0" builtinId="0"/>
    <cellStyle name="Normal 2" xfId="4" xr:uid="{3A6B923A-E54D-45D1-AE03-D5DDD50562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BUDGET\2024-2025%20Budget\APPROVED%20&amp;%20ENTERED%20BUDGET%20WORKSHEET%2024-25%205.0%202.00%20%20HLTH%20INS%20.%20MERV%20LONGEVITY.xls" TargetMode="External"/><Relationship Id="rId1" Type="http://schemas.openxmlformats.org/officeDocument/2006/relationships/externalLinkPath" Target="APPROVED%20&amp;%20ENTERED%20BUDGET%20WORKSHEET%2024-25%205.0%202.00%20%20HLTH%20INS%20.%20MERV%20LONGEVI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ENUE"/>
      <sheetName val="DEPARTMENTAL SUMMARY"/>
      <sheetName val="2024-2025 DEPARTMENT OPERATING"/>
      <sheetName val="SALARIES 24-25"/>
      <sheetName val="SALARIES-TEMPS~SUMMARY - REC"/>
      <sheetName val="NEW HIRE REQUEST ~ REC"/>
      <sheetName val="TEMP TO PERM"/>
      <sheetName val="TEMP ~ SUMMARY - REQUEST - REC"/>
      <sheetName val="Capital Fund Budget"/>
      <sheetName val="PEBA Worksheet"/>
      <sheetName val="PEBA Worksheet JL"/>
      <sheetName val="SUPPLEMENTSALLOWANCES"/>
      <sheetName val="Sheet4"/>
      <sheetName val="Sheet1"/>
      <sheetName val="Sheet2"/>
      <sheetName val="Sheet5"/>
      <sheetName val="Sheet6"/>
      <sheetName val="Sheet7"/>
      <sheetName val="2024-25 NOTES"/>
      <sheetName val="Solid Waste"/>
    </sheetNames>
    <sheetDataSet>
      <sheetData sheetId="0" refreshError="1"/>
      <sheetData sheetId="1"/>
      <sheetData sheetId="2">
        <row r="14">
          <cell r="C14">
            <v>215674.967244</v>
          </cell>
        </row>
        <row r="48">
          <cell r="C48">
            <v>76295.39</v>
          </cell>
        </row>
        <row r="61">
          <cell r="C61">
            <v>0</v>
          </cell>
        </row>
        <row r="71">
          <cell r="C71">
            <v>6128.75</v>
          </cell>
        </row>
        <row r="92">
          <cell r="C92">
            <v>739560.10952800012</v>
          </cell>
        </row>
        <row r="128">
          <cell r="C128">
            <v>112880</v>
          </cell>
        </row>
        <row r="149">
          <cell r="C149">
            <v>384003.87999999995</v>
          </cell>
        </row>
        <row r="170">
          <cell r="C170">
            <v>270015</v>
          </cell>
        </row>
        <row r="190">
          <cell r="C190">
            <v>156026.98895999999</v>
          </cell>
        </row>
        <row r="206">
          <cell r="C206">
            <v>10480</v>
          </cell>
        </row>
        <row r="225">
          <cell r="C225">
            <v>285144.27023675002</v>
          </cell>
        </row>
        <row r="244">
          <cell r="C244">
            <v>13660.59</v>
          </cell>
        </row>
        <row r="264">
          <cell r="C264">
            <v>15472.800000000001</v>
          </cell>
        </row>
        <row r="293">
          <cell r="C293">
            <v>2925</v>
          </cell>
        </row>
        <row r="308">
          <cell r="C308">
            <v>0</v>
          </cell>
        </row>
        <row r="326">
          <cell r="C326">
            <v>0</v>
          </cell>
        </row>
        <row r="340">
          <cell r="C340">
            <v>50000</v>
          </cell>
        </row>
        <row r="397">
          <cell r="C397">
            <v>4091158.08</v>
          </cell>
        </row>
        <row r="441">
          <cell r="C441">
            <v>72400</v>
          </cell>
        </row>
        <row r="464">
          <cell r="C464">
            <v>111433.23999999999</v>
          </cell>
        </row>
        <row r="493">
          <cell r="C493">
            <v>83780.320000000007</v>
          </cell>
        </row>
        <row r="509">
          <cell r="C509">
            <v>233228.904266</v>
          </cell>
        </row>
        <row r="538">
          <cell r="C538">
            <v>17177.2</v>
          </cell>
        </row>
        <row r="584">
          <cell r="C584">
            <v>377165.14</v>
          </cell>
        </row>
        <row r="611">
          <cell r="C611">
            <v>356775</v>
          </cell>
        </row>
        <row r="642">
          <cell r="C642">
            <v>83833.98</v>
          </cell>
        </row>
        <row r="665">
          <cell r="C665">
            <v>131179.0632</v>
          </cell>
        </row>
        <row r="685">
          <cell r="C685">
            <v>97718.77</v>
          </cell>
        </row>
        <row r="706">
          <cell r="C706">
            <v>357276.93442520004</v>
          </cell>
        </row>
        <row r="729">
          <cell r="C729">
            <v>161521.16999999998</v>
          </cell>
        </row>
        <row r="750">
          <cell r="C750">
            <v>285144.02119215007</v>
          </cell>
        </row>
        <row r="773">
          <cell r="C773">
            <v>71243.87</v>
          </cell>
        </row>
        <row r="794">
          <cell r="C794">
            <v>536582.74185190001</v>
          </cell>
        </row>
        <row r="825">
          <cell r="C825">
            <v>81779.58</v>
          </cell>
        </row>
        <row r="848">
          <cell r="C848">
            <v>717078.22427999997</v>
          </cell>
        </row>
        <row r="883">
          <cell r="C883">
            <v>114228.06</v>
          </cell>
        </row>
        <row r="903">
          <cell r="C903">
            <v>124462.74575999999</v>
          </cell>
        </row>
        <row r="916">
          <cell r="C916">
            <v>7065</v>
          </cell>
        </row>
        <row r="936">
          <cell r="C936">
            <v>20107.190999999999</v>
          </cell>
        </row>
        <row r="978">
          <cell r="C978">
            <v>238191.80163450001</v>
          </cell>
        </row>
        <row r="1002">
          <cell r="C1002">
            <v>88715.48000000001</v>
          </cell>
        </row>
        <row r="1021">
          <cell r="C1021">
            <v>46217.756000000001</v>
          </cell>
        </row>
        <row r="1025">
          <cell r="C1025">
            <v>2200</v>
          </cell>
        </row>
        <row r="1052">
          <cell r="C1052">
            <v>887621.50298699993</v>
          </cell>
        </row>
        <row r="1084">
          <cell r="C1084">
            <v>61321</v>
          </cell>
        </row>
        <row r="1104">
          <cell r="C1104">
            <v>219435.10422800001</v>
          </cell>
        </row>
        <row r="1117">
          <cell r="C1117">
            <v>76050</v>
          </cell>
        </row>
        <row r="1140">
          <cell r="C1140">
            <v>542656.19232799998</v>
          </cell>
        </row>
        <row r="1156">
          <cell r="C1156">
            <v>20513.91</v>
          </cell>
        </row>
        <row r="1179">
          <cell r="C1179">
            <v>383161.20931999997</v>
          </cell>
        </row>
        <row r="1200">
          <cell r="C1200">
            <v>85185</v>
          </cell>
        </row>
        <row r="1220">
          <cell r="C1220">
            <v>107964.1</v>
          </cell>
        </row>
        <row r="1233">
          <cell r="C1233">
            <v>28924.23</v>
          </cell>
        </row>
        <row r="1256">
          <cell r="C1256">
            <v>224175.51551999996</v>
          </cell>
        </row>
        <row r="1279">
          <cell r="C1279">
            <v>50213.040000000008</v>
          </cell>
        </row>
        <row r="1300">
          <cell r="C1300">
            <v>251888.12936999998</v>
          </cell>
        </row>
        <row r="1321">
          <cell r="C1321">
            <v>192399.72999999998</v>
          </cell>
        </row>
        <row r="1341">
          <cell r="C1341">
            <v>40055</v>
          </cell>
        </row>
        <row r="1359">
          <cell r="C1359">
            <v>302000.03999999998</v>
          </cell>
        </row>
        <row r="1380">
          <cell r="C1380">
            <v>153928.6746</v>
          </cell>
        </row>
        <row r="1409">
          <cell r="C1409">
            <v>18855</v>
          </cell>
        </row>
        <row r="1432">
          <cell r="C1432">
            <v>252062.18216</v>
          </cell>
        </row>
        <row r="1467">
          <cell r="C1467">
            <v>127804.91</v>
          </cell>
        </row>
        <row r="1490">
          <cell r="C1490">
            <v>330800.06329249992</v>
          </cell>
        </row>
        <row r="1550">
          <cell r="C1550">
            <v>1658788.0714399999</v>
          </cell>
        </row>
        <row r="1588">
          <cell r="C1588">
            <v>79590.290000000008</v>
          </cell>
        </row>
        <row r="1625">
          <cell r="C1625">
            <v>650500</v>
          </cell>
        </row>
        <row r="1646">
          <cell r="C1646">
            <v>196818.72502000001</v>
          </cell>
        </row>
        <row r="1691">
          <cell r="C1691">
            <v>118810.68</v>
          </cell>
        </row>
        <row r="1727">
          <cell r="C1727">
            <v>176339.72</v>
          </cell>
        </row>
        <row r="1750">
          <cell r="C1750">
            <v>153674.75870499999</v>
          </cell>
        </row>
        <row r="1764">
          <cell r="C1764">
            <v>6082.6900000000005</v>
          </cell>
        </row>
        <row r="1790">
          <cell r="C1790">
            <v>6451560.1848240001</v>
          </cell>
        </row>
        <row r="1846">
          <cell r="C1846">
            <v>738358.36</v>
          </cell>
        </row>
        <row r="1869">
          <cell r="C1869">
            <v>3151895.7906199992</v>
          </cell>
        </row>
        <row r="1936">
          <cell r="C1936">
            <v>1571313.21</v>
          </cell>
        </row>
        <row r="1958">
          <cell r="C1958">
            <v>192389.99670820002</v>
          </cell>
        </row>
        <row r="1998">
          <cell r="C1998">
            <v>108735.56</v>
          </cell>
        </row>
        <row r="2034">
          <cell r="C2034">
            <v>873809.62187999999</v>
          </cell>
        </row>
        <row r="2086">
          <cell r="C2086">
            <v>1030013.68</v>
          </cell>
        </row>
        <row r="2108">
          <cell r="C2108">
            <v>268658.04311999999</v>
          </cell>
        </row>
        <row r="2137">
          <cell r="C2137">
            <v>24370.690000000002</v>
          </cell>
        </row>
        <row r="2157">
          <cell r="C2157">
            <v>7500</v>
          </cell>
        </row>
        <row r="2178">
          <cell r="C2178">
            <v>35261.58</v>
          </cell>
        </row>
        <row r="2210">
          <cell r="C2210">
            <v>69612</v>
          </cell>
        </row>
        <row r="2231">
          <cell r="C2231">
            <v>146048</v>
          </cell>
        </row>
        <row r="2251">
          <cell r="C2251">
            <v>29200</v>
          </cell>
        </row>
        <row r="2269">
          <cell r="C2269">
            <v>50000</v>
          </cell>
        </row>
        <row r="2288">
          <cell r="C2288">
            <v>50000</v>
          </cell>
        </row>
        <row r="2306">
          <cell r="C2306">
            <v>85000</v>
          </cell>
        </row>
        <row r="2324">
          <cell r="C2324">
            <v>15000</v>
          </cell>
        </row>
        <row r="2346">
          <cell r="C2346">
            <v>190684.98047259997</v>
          </cell>
        </row>
        <row r="2382">
          <cell r="C2382">
            <v>53050.05</v>
          </cell>
        </row>
        <row r="2407">
          <cell r="C2407">
            <v>2221186.4739999999</v>
          </cell>
        </row>
        <row r="2452">
          <cell r="C2452">
            <v>438573.39999999997</v>
          </cell>
        </row>
        <row r="2475">
          <cell r="C2475">
            <v>324459.46000000002</v>
          </cell>
        </row>
        <row r="2524">
          <cell r="C2524">
            <v>295001.78000000003</v>
          </cell>
        </row>
        <row r="2546">
          <cell r="C2546">
            <v>62899.094559999998</v>
          </cell>
        </row>
        <row r="2582">
          <cell r="C2582">
            <v>57858.64</v>
          </cell>
        </row>
        <row r="2604">
          <cell r="C2604">
            <v>704010.25</v>
          </cell>
        </row>
        <row r="2649">
          <cell r="C2649">
            <v>280014.79000000004</v>
          </cell>
        </row>
        <row r="2677">
          <cell r="C2677">
            <v>1500</v>
          </cell>
        </row>
        <row r="2695">
          <cell r="C2695">
            <v>18000</v>
          </cell>
        </row>
        <row r="2713">
          <cell r="C2713">
            <v>19650</v>
          </cell>
        </row>
        <row r="2758">
          <cell r="C2758">
            <v>100000</v>
          </cell>
        </row>
        <row r="2786">
          <cell r="C278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65333-E0AB-4399-A3D4-1E7F4A553538}">
  <dimension ref="A1:S327"/>
  <sheetViews>
    <sheetView tabSelected="1" workbookViewId="0">
      <selection activeCell="N215" sqref="N215"/>
    </sheetView>
  </sheetViews>
  <sheetFormatPr defaultRowHeight="15" x14ac:dyDescent="0.25"/>
  <cols>
    <col min="1" max="1" width="29.140625" style="22" customWidth="1"/>
    <col min="2" max="2" width="36.140625" style="22" bestFit="1" customWidth="1"/>
    <col min="3" max="3" width="23" style="23" customWidth="1"/>
    <col min="4" max="4" width="1.7109375" style="22" customWidth="1"/>
    <col min="225" max="225" width="29.140625" customWidth="1"/>
    <col min="226" max="226" width="36.140625" bestFit="1" customWidth="1"/>
    <col min="227" max="227" width="23" customWidth="1"/>
    <col min="228" max="228" width="1.7109375" customWidth="1"/>
    <col min="229" max="229" width="23.140625" customWidth="1"/>
    <col min="230" max="230" width="1.28515625" customWidth="1"/>
    <col min="231" max="232" width="19.7109375" customWidth="1"/>
    <col min="233" max="233" width="1.140625" customWidth="1"/>
    <col min="234" max="234" width="19.42578125" customWidth="1"/>
    <col min="235" max="235" width="19.85546875" customWidth="1"/>
    <col min="236" max="236" width="1" customWidth="1"/>
    <col min="237" max="238" width="18.140625" customWidth="1"/>
    <col min="239" max="239" width="0.85546875" customWidth="1"/>
    <col min="240" max="240" width="14" bestFit="1" customWidth="1"/>
    <col min="241" max="241" width="14.5703125" bestFit="1" customWidth="1"/>
    <col min="242" max="242" width="0.85546875" customWidth="1"/>
    <col min="243" max="243" width="0" hidden="1" customWidth="1"/>
    <col min="244" max="245" width="0.140625" customWidth="1"/>
    <col min="246" max="247" width="16.7109375" customWidth="1"/>
    <col min="248" max="248" width="1" customWidth="1"/>
    <col min="249" max="249" width="16.28515625" customWidth="1"/>
    <col min="250" max="250" width="14.140625" customWidth="1"/>
    <col min="251" max="251" width="1.28515625" customWidth="1"/>
    <col min="252" max="252" width="17.140625" bestFit="1" customWidth="1"/>
    <col min="253" max="253" width="14.28515625" customWidth="1"/>
    <col min="254" max="254" width="1.42578125" customWidth="1"/>
    <col min="255" max="255" width="17.5703125" customWidth="1"/>
    <col min="256" max="256" width="16.28515625" customWidth="1"/>
    <col min="258" max="258" width="13.28515625" bestFit="1" customWidth="1"/>
    <col min="481" max="481" width="29.140625" customWidth="1"/>
    <col min="482" max="482" width="36.140625" bestFit="1" customWidth="1"/>
    <col min="483" max="483" width="23" customWidth="1"/>
    <col min="484" max="484" width="1.7109375" customWidth="1"/>
    <col min="485" max="485" width="23.140625" customWidth="1"/>
    <col min="486" max="486" width="1.28515625" customWidth="1"/>
    <col min="487" max="488" width="19.7109375" customWidth="1"/>
    <col min="489" max="489" width="1.140625" customWidth="1"/>
    <col min="490" max="490" width="19.42578125" customWidth="1"/>
    <col min="491" max="491" width="19.85546875" customWidth="1"/>
    <col min="492" max="492" width="1" customWidth="1"/>
    <col min="493" max="494" width="18.140625" customWidth="1"/>
    <col min="495" max="495" width="0.85546875" customWidth="1"/>
    <col min="496" max="496" width="14" bestFit="1" customWidth="1"/>
    <col min="497" max="497" width="14.5703125" bestFit="1" customWidth="1"/>
    <col min="498" max="498" width="0.85546875" customWidth="1"/>
    <col min="499" max="499" width="0" hidden="1" customWidth="1"/>
    <col min="500" max="501" width="0.140625" customWidth="1"/>
    <col min="502" max="503" width="16.7109375" customWidth="1"/>
    <col min="504" max="504" width="1" customWidth="1"/>
    <col min="505" max="505" width="16.28515625" customWidth="1"/>
    <col min="506" max="506" width="14.140625" customWidth="1"/>
    <col min="507" max="507" width="1.28515625" customWidth="1"/>
    <col min="508" max="508" width="17.140625" bestFit="1" customWidth="1"/>
    <col min="509" max="509" width="14.28515625" customWidth="1"/>
    <col min="510" max="510" width="1.42578125" customWidth="1"/>
    <col min="511" max="511" width="17.5703125" customWidth="1"/>
    <col min="512" max="512" width="16.28515625" customWidth="1"/>
    <col min="514" max="514" width="13.28515625" bestFit="1" customWidth="1"/>
    <col min="737" max="737" width="29.140625" customWidth="1"/>
    <col min="738" max="738" width="36.140625" bestFit="1" customWidth="1"/>
    <col min="739" max="739" width="23" customWidth="1"/>
    <col min="740" max="740" width="1.7109375" customWidth="1"/>
    <col min="741" max="741" width="23.140625" customWidth="1"/>
    <col min="742" max="742" width="1.28515625" customWidth="1"/>
    <col min="743" max="744" width="19.7109375" customWidth="1"/>
    <col min="745" max="745" width="1.140625" customWidth="1"/>
    <col min="746" max="746" width="19.42578125" customWidth="1"/>
    <col min="747" max="747" width="19.85546875" customWidth="1"/>
    <col min="748" max="748" width="1" customWidth="1"/>
    <col min="749" max="750" width="18.140625" customWidth="1"/>
    <col min="751" max="751" width="0.85546875" customWidth="1"/>
    <col min="752" max="752" width="14" bestFit="1" customWidth="1"/>
    <col min="753" max="753" width="14.5703125" bestFit="1" customWidth="1"/>
    <col min="754" max="754" width="0.85546875" customWidth="1"/>
    <col min="755" max="755" width="0" hidden="1" customWidth="1"/>
    <col min="756" max="757" width="0.140625" customWidth="1"/>
    <col min="758" max="759" width="16.7109375" customWidth="1"/>
    <col min="760" max="760" width="1" customWidth="1"/>
    <col min="761" max="761" width="16.28515625" customWidth="1"/>
    <col min="762" max="762" width="14.140625" customWidth="1"/>
    <col min="763" max="763" width="1.28515625" customWidth="1"/>
    <col min="764" max="764" width="17.140625" bestFit="1" customWidth="1"/>
    <col min="765" max="765" width="14.28515625" customWidth="1"/>
    <col min="766" max="766" width="1.42578125" customWidth="1"/>
    <col min="767" max="767" width="17.5703125" customWidth="1"/>
    <col min="768" max="768" width="16.28515625" customWidth="1"/>
    <col min="770" max="770" width="13.28515625" bestFit="1" customWidth="1"/>
    <col min="993" max="993" width="29.140625" customWidth="1"/>
    <col min="994" max="994" width="36.140625" bestFit="1" customWidth="1"/>
    <col min="995" max="995" width="23" customWidth="1"/>
    <col min="996" max="996" width="1.7109375" customWidth="1"/>
    <col min="997" max="997" width="23.140625" customWidth="1"/>
    <col min="998" max="998" width="1.28515625" customWidth="1"/>
    <col min="999" max="1000" width="19.7109375" customWidth="1"/>
    <col min="1001" max="1001" width="1.140625" customWidth="1"/>
    <col min="1002" max="1002" width="19.42578125" customWidth="1"/>
    <col min="1003" max="1003" width="19.85546875" customWidth="1"/>
    <col min="1004" max="1004" width="1" customWidth="1"/>
    <col min="1005" max="1006" width="18.140625" customWidth="1"/>
    <col min="1007" max="1007" width="0.85546875" customWidth="1"/>
    <col min="1008" max="1008" width="14" bestFit="1" customWidth="1"/>
    <col min="1009" max="1009" width="14.5703125" bestFit="1" customWidth="1"/>
    <col min="1010" max="1010" width="0.85546875" customWidth="1"/>
    <col min="1011" max="1011" width="0" hidden="1" customWidth="1"/>
    <col min="1012" max="1013" width="0.140625" customWidth="1"/>
    <col min="1014" max="1015" width="16.7109375" customWidth="1"/>
    <col min="1016" max="1016" width="1" customWidth="1"/>
    <col min="1017" max="1017" width="16.28515625" customWidth="1"/>
    <col min="1018" max="1018" width="14.140625" customWidth="1"/>
    <col min="1019" max="1019" width="1.28515625" customWidth="1"/>
    <col min="1020" max="1020" width="17.140625" bestFit="1" customWidth="1"/>
    <col min="1021" max="1021" width="14.28515625" customWidth="1"/>
    <col min="1022" max="1022" width="1.42578125" customWidth="1"/>
    <col min="1023" max="1023" width="17.5703125" customWidth="1"/>
    <col min="1024" max="1024" width="16.28515625" customWidth="1"/>
    <col min="1026" max="1026" width="13.28515625" bestFit="1" customWidth="1"/>
    <col min="1249" max="1249" width="29.140625" customWidth="1"/>
    <col min="1250" max="1250" width="36.140625" bestFit="1" customWidth="1"/>
    <col min="1251" max="1251" width="23" customWidth="1"/>
    <col min="1252" max="1252" width="1.7109375" customWidth="1"/>
    <col min="1253" max="1253" width="23.140625" customWidth="1"/>
    <col min="1254" max="1254" width="1.28515625" customWidth="1"/>
    <col min="1255" max="1256" width="19.7109375" customWidth="1"/>
    <col min="1257" max="1257" width="1.140625" customWidth="1"/>
    <col min="1258" max="1258" width="19.42578125" customWidth="1"/>
    <col min="1259" max="1259" width="19.85546875" customWidth="1"/>
    <col min="1260" max="1260" width="1" customWidth="1"/>
    <col min="1261" max="1262" width="18.140625" customWidth="1"/>
    <col min="1263" max="1263" width="0.85546875" customWidth="1"/>
    <col min="1264" max="1264" width="14" bestFit="1" customWidth="1"/>
    <col min="1265" max="1265" width="14.5703125" bestFit="1" customWidth="1"/>
    <col min="1266" max="1266" width="0.85546875" customWidth="1"/>
    <col min="1267" max="1267" width="0" hidden="1" customWidth="1"/>
    <col min="1268" max="1269" width="0.140625" customWidth="1"/>
    <col min="1270" max="1271" width="16.7109375" customWidth="1"/>
    <col min="1272" max="1272" width="1" customWidth="1"/>
    <col min="1273" max="1273" width="16.28515625" customWidth="1"/>
    <col min="1274" max="1274" width="14.140625" customWidth="1"/>
    <col min="1275" max="1275" width="1.28515625" customWidth="1"/>
    <col min="1276" max="1276" width="17.140625" bestFit="1" customWidth="1"/>
    <col min="1277" max="1277" width="14.28515625" customWidth="1"/>
    <col min="1278" max="1278" width="1.42578125" customWidth="1"/>
    <col min="1279" max="1279" width="17.5703125" customWidth="1"/>
    <col min="1280" max="1280" width="16.28515625" customWidth="1"/>
    <col min="1282" max="1282" width="13.28515625" bestFit="1" customWidth="1"/>
    <col min="1505" max="1505" width="29.140625" customWidth="1"/>
    <col min="1506" max="1506" width="36.140625" bestFit="1" customWidth="1"/>
    <col min="1507" max="1507" width="23" customWidth="1"/>
    <col min="1508" max="1508" width="1.7109375" customWidth="1"/>
    <col min="1509" max="1509" width="23.140625" customWidth="1"/>
    <col min="1510" max="1510" width="1.28515625" customWidth="1"/>
    <col min="1511" max="1512" width="19.7109375" customWidth="1"/>
    <col min="1513" max="1513" width="1.140625" customWidth="1"/>
    <col min="1514" max="1514" width="19.42578125" customWidth="1"/>
    <col min="1515" max="1515" width="19.85546875" customWidth="1"/>
    <col min="1516" max="1516" width="1" customWidth="1"/>
    <col min="1517" max="1518" width="18.140625" customWidth="1"/>
    <col min="1519" max="1519" width="0.85546875" customWidth="1"/>
    <col min="1520" max="1520" width="14" bestFit="1" customWidth="1"/>
    <col min="1521" max="1521" width="14.5703125" bestFit="1" customWidth="1"/>
    <col min="1522" max="1522" width="0.85546875" customWidth="1"/>
    <col min="1523" max="1523" width="0" hidden="1" customWidth="1"/>
    <col min="1524" max="1525" width="0.140625" customWidth="1"/>
    <col min="1526" max="1527" width="16.7109375" customWidth="1"/>
    <col min="1528" max="1528" width="1" customWidth="1"/>
    <col min="1529" max="1529" width="16.28515625" customWidth="1"/>
    <col min="1530" max="1530" width="14.140625" customWidth="1"/>
    <col min="1531" max="1531" width="1.28515625" customWidth="1"/>
    <col min="1532" max="1532" width="17.140625" bestFit="1" customWidth="1"/>
    <col min="1533" max="1533" width="14.28515625" customWidth="1"/>
    <col min="1534" max="1534" width="1.42578125" customWidth="1"/>
    <col min="1535" max="1535" width="17.5703125" customWidth="1"/>
    <col min="1536" max="1536" width="16.28515625" customWidth="1"/>
    <col min="1538" max="1538" width="13.28515625" bestFit="1" customWidth="1"/>
    <col min="1761" max="1761" width="29.140625" customWidth="1"/>
    <col min="1762" max="1762" width="36.140625" bestFit="1" customWidth="1"/>
    <col min="1763" max="1763" width="23" customWidth="1"/>
    <col min="1764" max="1764" width="1.7109375" customWidth="1"/>
    <col min="1765" max="1765" width="23.140625" customWidth="1"/>
    <col min="1766" max="1766" width="1.28515625" customWidth="1"/>
    <col min="1767" max="1768" width="19.7109375" customWidth="1"/>
    <col min="1769" max="1769" width="1.140625" customWidth="1"/>
    <col min="1770" max="1770" width="19.42578125" customWidth="1"/>
    <col min="1771" max="1771" width="19.85546875" customWidth="1"/>
    <col min="1772" max="1772" width="1" customWidth="1"/>
    <col min="1773" max="1774" width="18.140625" customWidth="1"/>
    <col min="1775" max="1775" width="0.85546875" customWidth="1"/>
    <col min="1776" max="1776" width="14" bestFit="1" customWidth="1"/>
    <col min="1777" max="1777" width="14.5703125" bestFit="1" customWidth="1"/>
    <col min="1778" max="1778" width="0.85546875" customWidth="1"/>
    <col min="1779" max="1779" width="0" hidden="1" customWidth="1"/>
    <col min="1780" max="1781" width="0.140625" customWidth="1"/>
    <col min="1782" max="1783" width="16.7109375" customWidth="1"/>
    <col min="1784" max="1784" width="1" customWidth="1"/>
    <col min="1785" max="1785" width="16.28515625" customWidth="1"/>
    <col min="1786" max="1786" width="14.140625" customWidth="1"/>
    <col min="1787" max="1787" width="1.28515625" customWidth="1"/>
    <col min="1788" max="1788" width="17.140625" bestFit="1" customWidth="1"/>
    <col min="1789" max="1789" width="14.28515625" customWidth="1"/>
    <col min="1790" max="1790" width="1.42578125" customWidth="1"/>
    <col min="1791" max="1791" width="17.5703125" customWidth="1"/>
    <col min="1792" max="1792" width="16.28515625" customWidth="1"/>
    <col min="1794" max="1794" width="13.28515625" bestFit="1" customWidth="1"/>
    <col min="2017" max="2017" width="29.140625" customWidth="1"/>
    <col min="2018" max="2018" width="36.140625" bestFit="1" customWidth="1"/>
    <col min="2019" max="2019" width="23" customWidth="1"/>
    <col min="2020" max="2020" width="1.7109375" customWidth="1"/>
    <col min="2021" max="2021" width="23.140625" customWidth="1"/>
    <col min="2022" max="2022" width="1.28515625" customWidth="1"/>
    <col min="2023" max="2024" width="19.7109375" customWidth="1"/>
    <col min="2025" max="2025" width="1.140625" customWidth="1"/>
    <col min="2026" max="2026" width="19.42578125" customWidth="1"/>
    <col min="2027" max="2027" width="19.85546875" customWidth="1"/>
    <col min="2028" max="2028" width="1" customWidth="1"/>
    <col min="2029" max="2030" width="18.140625" customWidth="1"/>
    <col min="2031" max="2031" width="0.85546875" customWidth="1"/>
    <col min="2032" max="2032" width="14" bestFit="1" customWidth="1"/>
    <col min="2033" max="2033" width="14.5703125" bestFit="1" customWidth="1"/>
    <col min="2034" max="2034" width="0.85546875" customWidth="1"/>
    <col min="2035" max="2035" width="0" hidden="1" customWidth="1"/>
    <col min="2036" max="2037" width="0.140625" customWidth="1"/>
    <col min="2038" max="2039" width="16.7109375" customWidth="1"/>
    <col min="2040" max="2040" width="1" customWidth="1"/>
    <col min="2041" max="2041" width="16.28515625" customWidth="1"/>
    <col min="2042" max="2042" width="14.140625" customWidth="1"/>
    <col min="2043" max="2043" width="1.28515625" customWidth="1"/>
    <col min="2044" max="2044" width="17.140625" bestFit="1" customWidth="1"/>
    <col min="2045" max="2045" width="14.28515625" customWidth="1"/>
    <col min="2046" max="2046" width="1.42578125" customWidth="1"/>
    <col min="2047" max="2047" width="17.5703125" customWidth="1"/>
    <col min="2048" max="2048" width="16.28515625" customWidth="1"/>
    <col min="2050" max="2050" width="13.28515625" bestFit="1" customWidth="1"/>
    <col min="2273" max="2273" width="29.140625" customWidth="1"/>
    <col min="2274" max="2274" width="36.140625" bestFit="1" customWidth="1"/>
    <col min="2275" max="2275" width="23" customWidth="1"/>
    <col min="2276" max="2276" width="1.7109375" customWidth="1"/>
    <col min="2277" max="2277" width="23.140625" customWidth="1"/>
    <col min="2278" max="2278" width="1.28515625" customWidth="1"/>
    <col min="2279" max="2280" width="19.7109375" customWidth="1"/>
    <col min="2281" max="2281" width="1.140625" customWidth="1"/>
    <col min="2282" max="2282" width="19.42578125" customWidth="1"/>
    <col min="2283" max="2283" width="19.85546875" customWidth="1"/>
    <col min="2284" max="2284" width="1" customWidth="1"/>
    <col min="2285" max="2286" width="18.140625" customWidth="1"/>
    <col min="2287" max="2287" width="0.85546875" customWidth="1"/>
    <col min="2288" max="2288" width="14" bestFit="1" customWidth="1"/>
    <col min="2289" max="2289" width="14.5703125" bestFit="1" customWidth="1"/>
    <col min="2290" max="2290" width="0.85546875" customWidth="1"/>
    <col min="2291" max="2291" width="0" hidden="1" customWidth="1"/>
    <col min="2292" max="2293" width="0.140625" customWidth="1"/>
    <col min="2294" max="2295" width="16.7109375" customWidth="1"/>
    <col min="2296" max="2296" width="1" customWidth="1"/>
    <col min="2297" max="2297" width="16.28515625" customWidth="1"/>
    <col min="2298" max="2298" width="14.140625" customWidth="1"/>
    <col min="2299" max="2299" width="1.28515625" customWidth="1"/>
    <col min="2300" max="2300" width="17.140625" bestFit="1" customWidth="1"/>
    <col min="2301" max="2301" width="14.28515625" customWidth="1"/>
    <col min="2302" max="2302" width="1.42578125" customWidth="1"/>
    <col min="2303" max="2303" width="17.5703125" customWidth="1"/>
    <col min="2304" max="2304" width="16.28515625" customWidth="1"/>
    <col min="2306" max="2306" width="13.28515625" bestFit="1" customWidth="1"/>
    <col min="2529" max="2529" width="29.140625" customWidth="1"/>
    <col min="2530" max="2530" width="36.140625" bestFit="1" customWidth="1"/>
    <col min="2531" max="2531" width="23" customWidth="1"/>
    <col min="2532" max="2532" width="1.7109375" customWidth="1"/>
    <col min="2533" max="2533" width="23.140625" customWidth="1"/>
    <col min="2534" max="2534" width="1.28515625" customWidth="1"/>
    <col min="2535" max="2536" width="19.7109375" customWidth="1"/>
    <col min="2537" max="2537" width="1.140625" customWidth="1"/>
    <col min="2538" max="2538" width="19.42578125" customWidth="1"/>
    <col min="2539" max="2539" width="19.85546875" customWidth="1"/>
    <col min="2540" max="2540" width="1" customWidth="1"/>
    <col min="2541" max="2542" width="18.140625" customWidth="1"/>
    <col min="2543" max="2543" width="0.85546875" customWidth="1"/>
    <col min="2544" max="2544" width="14" bestFit="1" customWidth="1"/>
    <col min="2545" max="2545" width="14.5703125" bestFit="1" customWidth="1"/>
    <col min="2546" max="2546" width="0.85546875" customWidth="1"/>
    <col min="2547" max="2547" width="0" hidden="1" customWidth="1"/>
    <col min="2548" max="2549" width="0.140625" customWidth="1"/>
    <col min="2550" max="2551" width="16.7109375" customWidth="1"/>
    <col min="2552" max="2552" width="1" customWidth="1"/>
    <col min="2553" max="2553" width="16.28515625" customWidth="1"/>
    <col min="2554" max="2554" width="14.140625" customWidth="1"/>
    <col min="2555" max="2555" width="1.28515625" customWidth="1"/>
    <col min="2556" max="2556" width="17.140625" bestFit="1" customWidth="1"/>
    <col min="2557" max="2557" width="14.28515625" customWidth="1"/>
    <col min="2558" max="2558" width="1.42578125" customWidth="1"/>
    <col min="2559" max="2559" width="17.5703125" customWidth="1"/>
    <col min="2560" max="2560" width="16.28515625" customWidth="1"/>
    <col min="2562" max="2562" width="13.28515625" bestFit="1" customWidth="1"/>
    <col min="2785" max="2785" width="29.140625" customWidth="1"/>
    <col min="2786" max="2786" width="36.140625" bestFit="1" customWidth="1"/>
    <col min="2787" max="2787" width="23" customWidth="1"/>
    <col min="2788" max="2788" width="1.7109375" customWidth="1"/>
    <col min="2789" max="2789" width="23.140625" customWidth="1"/>
    <col min="2790" max="2790" width="1.28515625" customWidth="1"/>
    <col min="2791" max="2792" width="19.7109375" customWidth="1"/>
    <col min="2793" max="2793" width="1.140625" customWidth="1"/>
    <col min="2794" max="2794" width="19.42578125" customWidth="1"/>
    <col min="2795" max="2795" width="19.85546875" customWidth="1"/>
    <col min="2796" max="2796" width="1" customWidth="1"/>
    <col min="2797" max="2798" width="18.140625" customWidth="1"/>
    <col min="2799" max="2799" width="0.85546875" customWidth="1"/>
    <col min="2800" max="2800" width="14" bestFit="1" customWidth="1"/>
    <col min="2801" max="2801" width="14.5703125" bestFit="1" customWidth="1"/>
    <col min="2802" max="2802" width="0.85546875" customWidth="1"/>
    <col min="2803" max="2803" width="0" hidden="1" customWidth="1"/>
    <col min="2804" max="2805" width="0.140625" customWidth="1"/>
    <col min="2806" max="2807" width="16.7109375" customWidth="1"/>
    <col min="2808" max="2808" width="1" customWidth="1"/>
    <col min="2809" max="2809" width="16.28515625" customWidth="1"/>
    <col min="2810" max="2810" width="14.140625" customWidth="1"/>
    <col min="2811" max="2811" width="1.28515625" customWidth="1"/>
    <col min="2812" max="2812" width="17.140625" bestFit="1" customWidth="1"/>
    <col min="2813" max="2813" width="14.28515625" customWidth="1"/>
    <col min="2814" max="2814" width="1.42578125" customWidth="1"/>
    <col min="2815" max="2815" width="17.5703125" customWidth="1"/>
    <col min="2816" max="2816" width="16.28515625" customWidth="1"/>
    <col min="2818" max="2818" width="13.28515625" bestFit="1" customWidth="1"/>
    <col min="3041" max="3041" width="29.140625" customWidth="1"/>
    <col min="3042" max="3042" width="36.140625" bestFit="1" customWidth="1"/>
    <col min="3043" max="3043" width="23" customWidth="1"/>
    <col min="3044" max="3044" width="1.7109375" customWidth="1"/>
    <col min="3045" max="3045" width="23.140625" customWidth="1"/>
    <col min="3046" max="3046" width="1.28515625" customWidth="1"/>
    <col min="3047" max="3048" width="19.7109375" customWidth="1"/>
    <col min="3049" max="3049" width="1.140625" customWidth="1"/>
    <col min="3050" max="3050" width="19.42578125" customWidth="1"/>
    <col min="3051" max="3051" width="19.85546875" customWidth="1"/>
    <col min="3052" max="3052" width="1" customWidth="1"/>
    <col min="3053" max="3054" width="18.140625" customWidth="1"/>
    <col min="3055" max="3055" width="0.85546875" customWidth="1"/>
    <col min="3056" max="3056" width="14" bestFit="1" customWidth="1"/>
    <col min="3057" max="3057" width="14.5703125" bestFit="1" customWidth="1"/>
    <col min="3058" max="3058" width="0.85546875" customWidth="1"/>
    <col min="3059" max="3059" width="0" hidden="1" customWidth="1"/>
    <col min="3060" max="3061" width="0.140625" customWidth="1"/>
    <col min="3062" max="3063" width="16.7109375" customWidth="1"/>
    <col min="3064" max="3064" width="1" customWidth="1"/>
    <col min="3065" max="3065" width="16.28515625" customWidth="1"/>
    <col min="3066" max="3066" width="14.140625" customWidth="1"/>
    <col min="3067" max="3067" width="1.28515625" customWidth="1"/>
    <col min="3068" max="3068" width="17.140625" bestFit="1" customWidth="1"/>
    <col min="3069" max="3069" width="14.28515625" customWidth="1"/>
    <col min="3070" max="3070" width="1.42578125" customWidth="1"/>
    <col min="3071" max="3071" width="17.5703125" customWidth="1"/>
    <col min="3072" max="3072" width="16.28515625" customWidth="1"/>
    <col min="3074" max="3074" width="13.28515625" bestFit="1" customWidth="1"/>
    <col min="3297" max="3297" width="29.140625" customWidth="1"/>
    <col min="3298" max="3298" width="36.140625" bestFit="1" customWidth="1"/>
    <col min="3299" max="3299" width="23" customWidth="1"/>
    <col min="3300" max="3300" width="1.7109375" customWidth="1"/>
    <col min="3301" max="3301" width="23.140625" customWidth="1"/>
    <col min="3302" max="3302" width="1.28515625" customWidth="1"/>
    <col min="3303" max="3304" width="19.7109375" customWidth="1"/>
    <col min="3305" max="3305" width="1.140625" customWidth="1"/>
    <col min="3306" max="3306" width="19.42578125" customWidth="1"/>
    <col min="3307" max="3307" width="19.85546875" customWidth="1"/>
    <col min="3308" max="3308" width="1" customWidth="1"/>
    <col min="3309" max="3310" width="18.140625" customWidth="1"/>
    <col min="3311" max="3311" width="0.85546875" customWidth="1"/>
    <col min="3312" max="3312" width="14" bestFit="1" customWidth="1"/>
    <col min="3313" max="3313" width="14.5703125" bestFit="1" customWidth="1"/>
    <col min="3314" max="3314" width="0.85546875" customWidth="1"/>
    <col min="3315" max="3315" width="0" hidden="1" customWidth="1"/>
    <col min="3316" max="3317" width="0.140625" customWidth="1"/>
    <col min="3318" max="3319" width="16.7109375" customWidth="1"/>
    <col min="3320" max="3320" width="1" customWidth="1"/>
    <col min="3321" max="3321" width="16.28515625" customWidth="1"/>
    <col min="3322" max="3322" width="14.140625" customWidth="1"/>
    <col min="3323" max="3323" width="1.28515625" customWidth="1"/>
    <col min="3324" max="3324" width="17.140625" bestFit="1" customWidth="1"/>
    <col min="3325" max="3325" width="14.28515625" customWidth="1"/>
    <col min="3326" max="3326" width="1.42578125" customWidth="1"/>
    <col min="3327" max="3327" width="17.5703125" customWidth="1"/>
    <col min="3328" max="3328" width="16.28515625" customWidth="1"/>
    <col min="3330" max="3330" width="13.28515625" bestFit="1" customWidth="1"/>
    <col min="3553" max="3553" width="29.140625" customWidth="1"/>
    <col min="3554" max="3554" width="36.140625" bestFit="1" customWidth="1"/>
    <col min="3555" max="3555" width="23" customWidth="1"/>
    <col min="3556" max="3556" width="1.7109375" customWidth="1"/>
    <col min="3557" max="3557" width="23.140625" customWidth="1"/>
    <col min="3558" max="3558" width="1.28515625" customWidth="1"/>
    <col min="3559" max="3560" width="19.7109375" customWidth="1"/>
    <col min="3561" max="3561" width="1.140625" customWidth="1"/>
    <col min="3562" max="3562" width="19.42578125" customWidth="1"/>
    <col min="3563" max="3563" width="19.85546875" customWidth="1"/>
    <col min="3564" max="3564" width="1" customWidth="1"/>
    <col min="3565" max="3566" width="18.140625" customWidth="1"/>
    <col min="3567" max="3567" width="0.85546875" customWidth="1"/>
    <col min="3568" max="3568" width="14" bestFit="1" customWidth="1"/>
    <col min="3569" max="3569" width="14.5703125" bestFit="1" customWidth="1"/>
    <col min="3570" max="3570" width="0.85546875" customWidth="1"/>
    <col min="3571" max="3571" width="0" hidden="1" customWidth="1"/>
    <col min="3572" max="3573" width="0.140625" customWidth="1"/>
    <col min="3574" max="3575" width="16.7109375" customWidth="1"/>
    <col min="3576" max="3576" width="1" customWidth="1"/>
    <col min="3577" max="3577" width="16.28515625" customWidth="1"/>
    <col min="3578" max="3578" width="14.140625" customWidth="1"/>
    <col min="3579" max="3579" width="1.28515625" customWidth="1"/>
    <col min="3580" max="3580" width="17.140625" bestFit="1" customWidth="1"/>
    <col min="3581" max="3581" width="14.28515625" customWidth="1"/>
    <col min="3582" max="3582" width="1.42578125" customWidth="1"/>
    <col min="3583" max="3583" width="17.5703125" customWidth="1"/>
    <col min="3584" max="3584" width="16.28515625" customWidth="1"/>
    <col min="3586" max="3586" width="13.28515625" bestFit="1" customWidth="1"/>
    <col min="3809" max="3809" width="29.140625" customWidth="1"/>
    <col min="3810" max="3810" width="36.140625" bestFit="1" customWidth="1"/>
    <col min="3811" max="3811" width="23" customWidth="1"/>
    <col min="3812" max="3812" width="1.7109375" customWidth="1"/>
    <col min="3813" max="3813" width="23.140625" customWidth="1"/>
    <col min="3814" max="3814" width="1.28515625" customWidth="1"/>
    <col min="3815" max="3816" width="19.7109375" customWidth="1"/>
    <col min="3817" max="3817" width="1.140625" customWidth="1"/>
    <col min="3818" max="3818" width="19.42578125" customWidth="1"/>
    <col min="3819" max="3819" width="19.85546875" customWidth="1"/>
    <col min="3820" max="3820" width="1" customWidth="1"/>
    <col min="3821" max="3822" width="18.140625" customWidth="1"/>
    <col min="3823" max="3823" width="0.85546875" customWidth="1"/>
    <col min="3824" max="3824" width="14" bestFit="1" customWidth="1"/>
    <col min="3825" max="3825" width="14.5703125" bestFit="1" customWidth="1"/>
    <col min="3826" max="3826" width="0.85546875" customWidth="1"/>
    <col min="3827" max="3827" width="0" hidden="1" customWidth="1"/>
    <col min="3828" max="3829" width="0.140625" customWidth="1"/>
    <col min="3830" max="3831" width="16.7109375" customWidth="1"/>
    <col min="3832" max="3832" width="1" customWidth="1"/>
    <col min="3833" max="3833" width="16.28515625" customWidth="1"/>
    <col min="3834" max="3834" width="14.140625" customWidth="1"/>
    <col min="3835" max="3835" width="1.28515625" customWidth="1"/>
    <col min="3836" max="3836" width="17.140625" bestFit="1" customWidth="1"/>
    <col min="3837" max="3837" width="14.28515625" customWidth="1"/>
    <col min="3838" max="3838" width="1.42578125" customWidth="1"/>
    <col min="3839" max="3839" width="17.5703125" customWidth="1"/>
    <col min="3840" max="3840" width="16.28515625" customWidth="1"/>
    <col min="3842" max="3842" width="13.28515625" bestFit="1" customWidth="1"/>
    <col min="4065" max="4065" width="29.140625" customWidth="1"/>
    <col min="4066" max="4066" width="36.140625" bestFit="1" customWidth="1"/>
    <col min="4067" max="4067" width="23" customWidth="1"/>
    <col min="4068" max="4068" width="1.7109375" customWidth="1"/>
    <col min="4069" max="4069" width="23.140625" customWidth="1"/>
    <col min="4070" max="4070" width="1.28515625" customWidth="1"/>
    <col min="4071" max="4072" width="19.7109375" customWidth="1"/>
    <col min="4073" max="4073" width="1.140625" customWidth="1"/>
    <col min="4074" max="4074" width="19.42578125" customWidth="1"/>
    <col min="4075" max="4075" width="19.85546875" customWidth="1"/>
    <col min="4076" max="4076" width="1" customWidth="1"/>
    <col min="4077" max="4078" width="18.140625" customWidth="1"/>
    <col min="4079" max="4079" width="0.85546875" customWidth="1"/>
    <col min="4080" max="4080" width="14" bestFit="1" customWidth="1"/>
    <col min="4081" max="4081" width="14.5703125" bestFit="1" customWidth="1"/>
    <col min="4082" max="4082" width="0.85546875" customWidth="1"/>
    <col min="4083" max="4083" width="0" hidden="1" customWidth="1"/>
    <col min="4084" max="4085" width="0.140625" customWidth="1"/>
    <col min="4086" max="4087" width="16.7109375" customWidth="1"/>
    <col min="4088" max="4088" width="1" customWidth="1"/>
    <col min="4089" max="4089" width="16.28515625" customWidth="1"/>
    <col min="4090" max="4090" width="14.140625" customWidth="1"/>
    <col min="4091" max="4091" width="1.28515625" customWidth="1"/>
    <col min="4092" max="4092" width="17.140625" bestFit="1" customWidth="1"/>
    <col min="4093" max="4093" width="14.28515625" customWidth="1"/>
    <col min="4094" max="4094" width="1.42578125" customWidth="1"/>
    <col min="4095" max="4095" width="17.5703125" customWidth="1"/>
    <col min="4096" max="4096" width="16.28515625" customWidth="1"/>
    <col min="4098" max="4098" width="13.28515625" bestFit="1" customWidth="1"/>
    <col min="4321" max="4321" width="29.140625" customWidth="1"/>
    <col min="4322" max="4322" width="36.140625" bestFit="1" customWidth="1"/>
    <col min="4323" max="4323" width="23" customWidth="1"/>
    <col min="4324" max="4324" width="1.7109375" customWidth="1"/>
    <col min="4325" max="4325" width="23.140625" customWidth="1"/>
    <col min="4326" max="4326" width="1.28515625" customWidth="1"/>
    <col min="4327" max="4328" width="19.7109375" customWidth="1"/>
    <col min="4329" max="4329" width="1.140625" customWidth="1"/>
    <col min="4330" max="4330" width="19.42578125" customWidth="1"/>
    <col min="4331" max="4331" width="19.85546875" customWidth="1"/>
    <col min="4332" max="4332" width="1" customWidth="1"/>
    <col min="4333" max="4334" width="18.140625" customWidth="1"/>
    <col min="4335" max="4335" width="0.85546875" customWidth="1"/>
    <col min="4336" max="4336" width="14" bestFit="1" customWidth="1"/>
    <col min="4337" max="4337" width="14.5703125" bestFit="1" customWidth="1"/>
    <col min="4338" max="4338" width="0.85546875" customWidth="1"/>
    <col min="4339" max="4339" width="0" hidden="1" customWidth="1"/>
    <col min="4340" max="4341" width="0.140625" customWidth="1"/>
    <col min="4342" max="4343" width="16.7109375" customWidth="1"/>
    <col min="4344" max="4344" width="1" customWidth="1"/>
    <col min="4345" max="4345" width="16.28515625" customWidth="1"/>
    <col min="4346" max="4346" width="14.140625" customWidth="1"/>
    <col min="4347" max="4347" width="1.28515625" customWidth="1"/>
    <col min="4348" max="4348" width="17.140625" bestFit="1" customWidth="1"/>
    <col min="4349" max="4349" width="14.28515625" customWidth="1"/>
    <col min="4350" max="4350" width="1.42578125" customWidth="1"/>
    <col min="4351" max="4351" width="17.5703125" customWidth="1"/>
    <col min="4352" max="4352" width="16.28515625" customWidth="1"/>
    <col min="4354" max="4354" width="13.28515625" bestFit="1" customWidth="1"/>
    <col min="4577" max="4577" width="29.140625" customWidth="1"/>
    <col min="4578" max="4578" width="36.140625" bestFit="1" customWidth="1"/>
    <col min="4579" max="4579" width="23" customWidth="1"/>
    <col min="4580" max="4580" width="1.7109375" customWidth="1"/>
    <col min="4581" max="4581" width="23.140625" customWidth="1"/>
    <col min="4582" max="4582" width="1.28515625" customWidth="1"/>
    <col min="4583" max="4584" width="19.7109375" customWidth="1"/>
    <col min="4585" max="4585" width="1.140625" customWidth="1"/>
    <col min="4586" max="4586" width="19.42578125" customWidth="1"/>
    <col min="4587" max="4587" width="19.85546875" customWidth="1"/>
    <col min="4588" max="4588" width="1" customWidth="1"/>
    <col min="4589" max="4590" width="18.140625" customWidth="1"/>
    <col min="4591" max="4591" width="0.85546875" customWidth="1"/>
    <col min="4592" max="4592" width="14" bestFit="1" customWidth="1"/>
    <col min="4593" max="4593" width="14.5703125" bestFit="1" customWidth="1"/>
    <col min="4594" max="4594" width="0.85546875" customWidth="1"/>
    <col min="4595" max="4595" width="0" hidden="1" customWidth="1"/>
    <col min="4596" max="4597" width="0.140625" customWidth="1"/>
    <col min="4598" max="4599" width="16.7109375" customWidth="1"/>
    <col min="4600" max="4600" width="1" customWidth="1"/>
    <col min="4601" max="4601" width="16.28515625" customWidth="1"/>
    <col min="4602" max="4602" width="14.140625" customWidth="1"/>
    <col min="4603" max="4603" width="1.28515625" customWidth="1"/>
    <col min="4604" max="4604" width="17.140625" bestFit="1" customWidth="1"/>
    <col min="4605" max="4605" width="14.28515625" customWidth="1"/>
    <col min="4606" max="4606" width="1.42578125" customWidth="1"/>
    <col min="4607" max="4607" width="17.5703125" customWidth="1"/>
    <col min="4608" max="4608" width="16.28515625" customWidth="1"/>
    <col min="4610" max="4610" width="13.28515625" bestFit="1" customWidth="1"/>
    <col min="4833" max="4833" width="29.140625" customWidth="1"/>
    <col min="4834" max="4834" width="36.140625" bestFit="1" customWidth="1"/>
    <col min="4835" max="4835" width="23" customWidth="1"/>
    <col min="4836" max="4836" width="1.7109375" customWidth="1"/>
    <col min="4837" max="4837" width="23.140625" customWidth="1"/>
    <col min="4838" max="4838" width="1.28515625" customWidth="1"/>
    <col min="4839" max="4840" width="19.7109375" customWidth="1"/>
    <col min="4841" max="4841" width="1.140625" customWidth="1"/>
    <col min="4842" max="4842" width="19.42578125" customWidth="1"/>
    <col min="4843" max="4843" width="19.85546875" customWidth="1"/>
    <col min="4844" max="4844" width="1" customWidth="1"/>
    <col min="4845" max="4846" width="18.140625" customWidth="1"/>
    <col min="4847" max="4847" width="0.85546875" customWidth="1"/>
    <col min="4848" max="4848" width="14" bestFit="1" customWidth="1"/>
    <col min="4849" max="4849" width="14.5703125" bestFit="1" customWidth="1"/>
    <col min="4850" max="4850" width="0.85546875" customWidth="1"/>
    <col min="4851" max="4851" width="0" hidden="1" customWidth="1"/>
    <col min="4852" max="4853" width="0.140625" customWidth="1"/>
    <col min="4854" max="4855" width="16.7109375" customWidth="1"/>
    <col min="4856" max="4856" width="1" customWidth="1"/>
    <col min="4857" max="4857" width="16.28515625" customWidth="1"/>
    <col min="4858" max="4858" width="14.140625" customWidth="1"/>
    <col min="4859" max="4859" width="1.28515625" customWidth="1"/>
    <col min="4860" max="4860" width="17.140625" bestFit="1" customWidth="1"/>
    <col min="4861" max="4861" width="14.28515625" customWidth="1"/>
    <col min="4862" max="4862" width="1.42578125" customWidth="1"/>
    <col min="4863" max="4863" width="17.5703125" customWidth="1"/>
    <col min="4864" max="4864" width="16.28515625" customWidth="1"/>
    <col min="4866" max="4866" width="13.28515625" bestFit="1" customWidth="1"/>
    <col min="5089" max="5089" width="29.140625" customWidth="1"/>
    <col min="5090" max="5090" width="36.140625" bestFit="1" customWidth="1"/>
    <col min="5091" max="5091" width="23" customWidth="1"/>
    <col min="5092" max="5092" width="1.7109375" customWidth="1"/>
    <col min="5093" max="5093" width="23.140625" customWidth="1"/>
    <col min="5094" max="5094" width="1.28515625" customWidth="1"/>
    <col min="5095" max="5096" width="19.7109375" customWidth="1"/>
    <col min="5097" max="5097" width="1.140625" customWidth="1"/>
    <col min="5098" max="5098" width="19.42578125" customWidth="1"/>
    <col min="5099" max="5099" width="19.85546875" customWidth="1"/>
    <col min="5100" max="5100" width="1" customWidth="1"/>
    <col min="5101" max="5102" width="18.140625" customWidth="1"/>
    <col min="5103" max="5103" width="0.85546875" customWidth="1"/>
    <col min="5104" max="5104" width="14" bestFit="1" customWidth="1"/>
    <col min="5105" max="5105" width="14.5703125" bestFit="1" customWidth="1"/>
    <col min="5106" max="5106" width="0.85546875" customWidth="1"/>
    <col min="5107" max="5107" width="0" hidden="1" customWidth="1"/>
    <col min="5108" max="5109" width="0.140625" customWidth="1"/>
    <col min="5110" max="5111" width="16.7109375" customWidth="1"/>
    <col min="5112" max="5112" width="1" customWidth="1"/>
    <col min="5113" max="5113" width="16.28515625" customWidth="1"/>
    <col min="5114" max="5114" width="14.140625" customWidth="1"/>
    <col min="5115" max="5115" width="1.28515625" customWidth="1"/>
    <col min="5116" max="5116" width="17.140625" bestFit="1" customWidth="1"/>
    <col min="5117" max="5117" width="14.28515625" customWidth="1"/>
    <col min="5118" max="5118" width="1.42578125" customWidth="1"/>
    <col min="5119" max="5119" width="17.5703125" customWidth="1"/>
    <col min="5120" max="5120" width="16.28515625" customWidth="1"/>
    <col min="5122" max="5122" width="13.28515625" bestFit="1" customWidth="1"/>
    <col min="5345" max="5345" width="29.140625" customWidth="1"/>
    <col min="5346" max="5346" width="36.140625" bestFit="1" customWidth="1"/>
    <col min="5347" max="5347" width="23" customWidth="1"/>
    <col min="5348" max="5348" width="1.7109375" customWidth="1"/>
    <col min="5349" max="5349" width="23.140625" customWidth="1"/>
    <col min="5350" max="5350" width="1.28515625" customWidth="1"/>
    <col min="5351" max="5352" width="19.7109375" customWidth="1"/>
    <col min="5353" max="5353" width="1.140625" customWidth="1"/>
    <col min="5354" max="5354" width="19.42578125" customWidth="1"/>
    <col min="5355" max="5355" width="19.85546875" customWidth="1"/>
    <col min="5356" max="5356" width="1" customWidth="1"/>
    <col min="5357" max="5358" width="18.140625" customWidth="1"/>
    <col min="5359" max="5359" width="0.85546875" customWidth="1"/>
    <col min="5360" max="5360" width="14" bestFit="1" customWidth="1"/>
    <col min="5361" max="5361" width="14.5703125" bestFit="1" customWidth="1"/>
    <col min="5362" max="5362" width="0.85546875" customWidth="1"/>
    <col min="5363" max="5363" width="0" hidden="1" customWidth="1"/>
    <col min="5364" max="5365" width="0.140625" customWidth="1"/>
    <col min="5366" max="5367" width="16.7109375" customWidth="1"/>
    <col min="5368" max="5368" width="1" customWidth="1"/>
    <col min="5369" max="5369" width="16.28515625" customWidth="1"/>
    <col min="5370" max="5370" width="14.140625" customWidth="1"/>
    <col min="5371" max="5371" width="1.28515625" customWidth="1"/>
    <col min="5372" max="5372" width="17.140625" bestFit="1" customWidth="1"/>
    <col min="5373" max="5373" width="14.28515625" customWidth="1"/>
    <col min="5374" max="5374" width="1.42578125" customWidth="1"/>
    <col min="5375" max="5375" width="17.5703125" customWidth="1"/>
    <col min="5376" max="5376" width="16.28515625" customWidth="1"/>
    <col min="5378" max="5378" width="13.28515625" bestFit="1" customWidth="1"/>
    <col min="5601" max="5601" width="29.140625" customWidth="1"/>
    <col min="5602" max="5602" width="36.140625" bestFit="1" customWidth="1"/>
    <col min="5603" max="5603" width="23" customWidth="1"/>
    <col min="5604" max="5604" width="1.7109375" customWidth="1"/>
    <col min="5605" max="5605" width="23.140625" customWidth="1"/>
    <col min="5606" max="5606" width="1.28515625" customWidth="1"/>
    <col min="5607" max="5608" width="19.7109375" customWidth="1"/>
    <col min="5609" max="5609" width="1.140625" customWidth="1"/>
    <col min="5610" max="5610" width="19.42578125" customWidth="1"/>
    <col min="5611" max="5611" width="19.85546875" customWidth="1"/>
    <col min="5612" max="5612" width="1" customWidth="1"/>
    <col min="5613" max="5614" width="18.140625" customWidth="1"/>
    <col min="5615" max="5615" width="0.85546875" customWidth="1"/>
    <col min="5616" max="5616" width="14" bestFit="1" customWidth="1"/>
    <col min="5617" max="5617" width="14.5703125" bestFit="1" customWidth="1"/>
    <col min="5618" max="5618" width="0.85546875" customWidth="1"/>
    <col min="5619" max="5619" width="0" hidden="1" customWidth="1"/>
    <col min="5620" max="5621" width="0.140625" customWidth="1"/>
    <col min="5622" max="5623" width="16.7109375" customWidth="1"/>
    <col min="5624" max="5624" width="1" customWidth="1"/>
    <col min="5625" max="5625" width="16.28515625" customWidth="1"/>
    <col min="5626" max="5626" width="14.140625" customWidth="1"/>
    <col min="5627" max="5627" width="1.28515625" customWidth="1"/>
    <col min="5628" max="5628" width="17.140625" bestFit="1" customWidth="1"/>
    <col min="5629" max="5629" width="14.28515625" customWidth="1"/>
    <col min="5630" max="5630" width="1.42578125" customWidth="1"/>
    <col min="5631" max="5631" width="17.5703125" customWidth="1"/>
    <col min="5632" max="5632" width="16.28515625" customWidth="1"/>
    <col min="5634" max="5634" width="13.28515625" bestFit="1" customWidth="1"/>
    <col min="5857" max="5857" width="29.140625" customWidth="1"/>
    <col min="5858" max="5858" width="36.140625" bestFit="1" customWidth="1"/>
    <col min="5859" max="5859" width="23" customWidth="1"/>
    <col min="5860" max="5860" width="1.7109375" customWidth="1"/>
    <col min="5861" max="5861" width="23.140625" customWidth="1"/>
    <col min="5862" max="5862" width="1.28515625" customWidth="1"/>
    <col min="5863" max="5864" width="19.7109375" customWidth="1"/>
    <col min="5865" max="5865" width="1.140625" customWidth="1"/>
    <col min="5866" max="5866" width="19.42578125" customWidth="1"/>
    <col min="5867" max="5867" width="19.85546875" customWidth="1"/>
    <col min="5868" max="5868" width="1" customWidth="1"/>
    <col min="5869" max="5870" width="18.140625" customWidth="1"/>
    <col min="5871" max="5871" width="0.85546875" customWidth="1"/>
    <col min="5872" max="5872" width="14" bestFit="1" customWidth="1"/>
    <col min="5873" max="5873" width="14.5703125" bestFit="1" customWidth="1"/>
    <col min="5874" max="5874" width="0.85546875" customWidth="1"/>
    <col min="5875" max="5875" width="0" hidden="1" customWidth="1"/>
    <col min="5876" max="5877" width="0.140625" customWidth="1"/>
    <col min="5878" max="5879" width="16.7109375" customWidth="1"/>
    <col min="5880" max="5880" width="1" customWidth="1"/>
    <col min="5881" max="5881" width="16.28515625" customWidth="1"/>
    <col min="5882" max="5882" width="14.140625" customWidth="1"/>
    <col min="5883" max="5883" width="1.28515625" customWidth="1"/>
    <col min="5884" max="5884" width="17.140625" bestFit="1" customWidth="1"/>
    <col min="5885" max="5885" width="14.28515625" customWidth="1"/>
    <col min="5886" max="5886" width="1.42578125" customWidth="1"/>
    <col min="5887" max="5887" width="17.5703125" customWidth="1"/>
    <col min="5888" max="5888" width="16.28515625" customWidth="1"/>
    <col min="5890" max="5890" width="13.28515625" bestFit="1" customWidth="1"/>
    <col min="6113" max="6113" width="29.140625" customWidth="1"/>
    <col min="6114" max="6114" width="36.140625" bestFit="1" customWidth="1"/>
    <col min="6115" max="6115" width="23" customWidth="1"/>
    <col min="6116" max="6116" width="1.7109375" customWidth="1"/>
    <col min="6117" max="6117" width="23.140625" customWidth="1"/>
    <col min="6118" max="6118" width="1.28515625" customWidth="1"/>
    <col min="6119" max="6120" width="19.7109375" customWidth="1"/>
    <col min="6121" max="6121" width="1.140625" customWidth="1"/>
    <col min="6122" max="6122" width="19.42578125" customWidth="1"/>
    <col min="6123" max="6123" width="19.85546875" customWidth="1"/>
    <col min="6124" max="6124" width="1" customWidth="1"/>
    <col min="6125" max="6126" width="18.140625" customWidth="1"/>
    <col min="6127" max="6127" width="0.85546875" customWidth="1"/>
    <col min="6128" max="6128" width="14" bestFit="1" customWidth="1"/>
    <col min="6129" max="6129" width="14.5703125" bestFit="1" customWidth="1"/>
    <col min="6130" max="6130" width="0.85546875" customWidth="1"/>
    <col min="6131" max="6131" width="0" hidden="1" customWidth="1"/>
    <col min="6132" max="6133" width="0.140625" customWidth="1"/>
    <col min="6134" max="6135" width="16.7109375" customWidth="1"/>
    <col min="6136" max="6136" width="1" customWidth="1"/>
    <col min="6137" max="6137" width="16.28515625" customWidth="1"/>
    <col min="6138" max="6138" width="14.140625" customWidth="1"/>
    <col min="6139" max="6139" width="1.28515625" customWidth="1"/>
    <col min="6140" max="6140" width="17.140625" bestFit="1" customWidth="1"/>
    <col min="6141" max="6141" width="14.28515625" customWidth="1"/>
    <col min="6142" max="6142" width="1.42578125" customWidth="1"/>
    <col min="6143" max="6143" width="17.5703125" customWidth="1"/>
    <col min="6144" max="6144" width="16.28515625" customWidth="1"/>
    <col min="6146" max="6146" width="13.28515625" bestFit="1" customWidth="1"/>
    <col min="6369" max="6369" width="29.140625" customWidth="1"/>
    <col min="6370" max="6370" width="36.140625" bestFit="1" customWidth="1"/>
    <col min="6371" max="6371" width="23" customWidth="1"/>
    <col min="6372" max="6372" width="1.7109375" customWidth="1"/>
    <col min="6373" max="6373" width="23.140625" customWidth="1"/>
    <col min="6374" max="6374" width="1.28515625" customWidth="1"/>
    <col min="6375" max="6376" width="19.7109375" customWidth="1"/>
    <col min="6377" max="6377" width="1.140625" customWidth="1"/>
    <col min="6378" max="6378" width="19.42578125" customWidth="1"/>
    <col min="6379" max="6379" width="19.85546875" customWidth="1"/>
    <col min="6380" max="6380" width="1" customWidth="1"/>
    <col min="6381" max="6382" width="18.140625" customWidth="1"/>
    <col min="6383" max="6383" width="0.85546875" customWidth="1"/>
    <col min="6384" max="6384" width="14" bestFit="1" customWidth="1"/>
    <col min="6385" max="6385" width="14.5703125" bestFit="1" customWidth="1"/>
    <col min="6386" max="6386" width="0.85546875" customWidth="1"/>
    <col min="6387" max="6387" width="0" hidden="1" customWidth="1"/>
    <col min="6388" max="6389" width="0.140625" customWidth="1"/>
    <col min="6390" max="6391" width="16.7109375" customWidth="1"/>
    <col min="6392" max="6392" width="1" customWidth="1"/>
    <col min="6393" max="6393" width="16.28515625" customWidth="1"/>
    <col min="6394" max="6394" width="14.140625" customWidth="1"/>
    <col min="6395" max="6395" width="1.28515625" customWidth="1"/>
    <col min="6396" max="6396" width="17.140625" bestFit="1" customWidth="1"/>
    <col min="6397" max="6397" width="14.28515625" customWidth="1"/>
    <col min="6398" max="6398" width="1.42578125" customWidth="1"/>
    <col min="6399" max="6399" width="17.5703125" customWidth="1"/>
    <col min="6400" max="6400" width="16.28515625" customWidth="1"/>
    <col min="6402" max="6402" width="13.28515625" bestFit="1" customWidth="1"/>
    <col min="6625" max="6625" width="29.140625" customWidth="1"/>
    <col min="6626" max="6626" width="36.140625" bestFit="1" customWidth="1"/>
    <col min="6627" max="6627" width="23" customWidth="1"/>
    <col min="6628" max="6628" width="1.7109375" customWidth="1"/>
    <col min="6629" max="6629" width="23.140625" customWidth="1"/>
    <col min="6630" max="6630" width="1.28515625" customWidth="1"/>
    <col min="6631" max="6632" width="19.7109375" customWidth="1"/>
    <col min="6633" max="6633" width="1.140625" customWidth="1"/>
    <col min="6634" max="6634" width="19.42578125" customWidth="1"/>
    <col min="6635" max="6635" width="19.85546875" customWidth="1"/>
    <col min="6636" max="6636" width="1" customWidth="1"/>
    <col min="6637" max="6638" width="18.140625" customWidth="1"/>
    <col min="6639" max="6639" width="0.85546875" customWidth="1"/>
    <col min="6640" max="6640" width="14" bestFit="1" customWidth="1"/>
    <col min="6641" max="6641" width="14.5703125" bestFit="1" customWidth="1"/>
    <col min="6642" max="6642" width="0.85546875" customWidth="1"/>
    <col min="6643" max="6643" width="0" hidden="1" customWidth="1"/>
    <col min="6644" max="6645" width="0.140625" customWidth="1"/>
    <col min="6646" max="6647" width="16.7109375" customWidth="1"/>
    <col min="6648" max="6648" width="1" customWidth="1"/>
    <col min="6649" max="6649" width="16.28515625" customWidth="1"/>
    <col min="6650" max="6650" width="14.140625" customWidth="1"/>
    <col min="6651" max="6651" width="1.28515625" customWidth="1"/>
    <col min="6652" max="6652" width="17.140625" bestFit="1" customWidth="1"/>
    <col min="6653" max="6653" width="14.28515625" customWidth="1"/>
    <col min="6654" max="6654" width="1.42578125" customWidth="1"/>
    <col min="6655" max="6655" width="17.5703125" customWidth="1"/>
    <col min="6656" max="6656" width="16.28515625" customWidth="1"/>
    <col min="6658" max="6658" width="13.28515625" bestFit="1" customWidth="1"/>
    <col min="6881" max="6881" width="29.140625" customWidth="1"/>
    <col min="6882" max="6882" width="36.140625" bestFit="1" customWidth="1"/>
    <col min="6883" max="6883" width="23" customWidth="1"/>
    <col min="6884" max="6884" width="1.7109375" customWidth="1"/>
    <col min="6885" max="6885" width="23.140625" customWidth="1"/>
    <col min="6886" max="6886" width="1.28515625" customWidth="1"/>
    <col min="6887" max="6888" width="19.7109375" customWidth="1"/>
    <col min="6889" max="6889" width="1.140625" customWidth="1"/>
    <col min="6890" max="6890" width="19.42578125" customWidth="1"/>
    <col min="6891" max="6891" width="19.85546875" customWidth="1"/>
    <col min="6892" max="6892" width="1" customWidth="1"/>
    <col min="6893" max="6894" width="18.140625" customWidth="1"/>
    <col min="6895" max="6895" width="0.85546875" customWidth="1"/>
    <col min="6896" max="6896" width="14" bestFit="1" customWidth="1"/>
    <col min="6897" max="6897" width="14.5703125" bestFit="1" customWidth="1"/>
    <col min="6898" max="6898" width="0.85546875" customWidth="1"/>
    <col min="6899" max="6899" width="0" hidden="1" customWidth="1"/>
    <col min="6900" max="6901" width="0.140625" customWidth="1"/>
    <col min="6902" max="6903" width="16.7109375" customWidth="1"/>
    <col min="6904" max="6904" width="1" customWidth="1"/>
    <col min="6905" max="6905" width="16.28515625" customWidth="1"/>
    <col min="6906" max="6906" width="14.140625" customWidth="1"/>
    <col min="6907" max="6907" width="1.28515625" customWidth="1"/>
    <col min="6908" max="6908" width="17.140625" bestFit="1" customWidth="1"/>
    <col min="6909" max="6909" width="14.28515625" customWidth="1"/>
    <col min="6910" max="6910" width="1.42578125" customWidth="1"/>
    <col min="6911" max="6911" width="17.5703125" customWidth="1"/>
    <col min="6912" max="6912" width="16.28515625" customWidth="1"/>
    <col min="6914" max="6914" width="13.28515625" bestFit="1" customWidth="1"/>
    <col min="7137" max="7137" width="29.140625" customWidth="1"/>
    <col min="7138" max="7138" width="36.140625" bestFit="1" customWidth="1"/>
    <col min="7139" max="7139" width="23" customWidth="1"/>
    <col min="7140" max="7140" width="1.7109375" customWidth="1"/>
    <col min="7141" max="7141" width="23.140625" customWidth="1"/>
    <col min="7142" max="7142" width="1.28515625" customWidth="1"/>
    <col min="7143" max="7144" width="19.7109375" customWidth="1"/>
    <col min="7145" max="7145" width="1.140625" customWidth="1"/>
    <col min="7146" max="7146" width="19.42578125" customWidth="1"/>
    <col min="7147" max="7147" width="19.85546875" customWidth="1"/>
    <col min="7148" max="7148" width="1" customWidth="1"/>
    <col min="7149" max="7150" width="18.140625" customWidth="1"/>
    <col min="7151" max="7151" width="0.85546875" customWidth="1"/>
    <col min="7152" max="7152" width="14" bestFit="1" customWidth="1"/>
    <col min="7153" max="7153" width="14.5703125" bestFit="1" customWidth="1"/>
    <col min="7154" max="7154" width="0.85546875" customWidth="1"/>
    <col min="7155" max="7155" width="0" hidden="1" customWidth="1"/>
    <col min="7156" max="7157" width="0.140625" customWidth="1"/>
    <col min="7158" max="7159" width="16.7109375" customWidth="1"/>
    <col min="7160" max="7160" width="1" customWidth="1"/>
    <col min="7161" max="7161" width="16.28515625" customWidth="1"/>
    <col min="7162" max="7162" width="14.140625" customWidth="1"/>
    <col min="7163" max="7163" width="1.28515625" customWidth="1"/>
    <col min="7164" max="7164" width="17.140625" bestFit="1" customWidth="1"/>
    <col min="7165" max="7165" width="14.28515625" customWidth="1"/>
    <col min="7166" max="7166" width="1.42578125" customWidth="1"/>
    <col min="7167" max="7167" width="17.5703125" customWidth="1"/>
    <col min="7168" max="7168" width="16.28515625" customWidth="1"/>
    <col min="7170" max="7170" width="13.28515625" bestFit="1" customWidth="1"/>
    <col min="7393" max="7393" width="29.140625" customWidth="1"/>
    <col min="7394" max="7394" width="36.140625" bestFit="1" customWidth="1"/>
    <col min="7395" max="7395" width="23" customWidth="1"/>
    <col min="7396" max="7396" width="1.7109375" customWidth="1"/>
    <col min="7397" max="7397" width="23.140625" customWidth="1"/>
    <col min="7398" max="7398" width="1.28515625" customWidth="1"/>
    <col min="7399" max="7400" width="19.7109375" customWidth="1"/>
    <col min="7401" max="7401" width="1.140625" customWidth="1"/>
    <col min="7402" max="7402" width="19.42578125" customWidth="1"/>
    <col min="7403" max="7403" width="19.85546875" customWidth="1"/>
    <col min="7404" max="7404" width="1" customWidth="1"/>
    <col min="7405" max="7406" width="18.140625" customWidth="1"/>
    <col min="7407" max="7407" width="0.85546875" customWidth="1"/>
    <col min="7408" max="7408" width="14" bestFit="1" customWidth="1"/>
    <col min="7409" max="7409" width="14.5703125" bestFit="1" customWidth="1"/>
    <col min="7410" max="7410" width="0.85546875" customWidth="1"/>
    <col min="7411" max="7411" width="0" hidden="1" customWidth="1"/>
    <col min="7412" max="7413" width="0.140625" customWidth="1"/>
    <col min="7414" max="7415" width="16.7109375" customWidth="1"/>
    <col min="7416" max="7416" width="1" customWidth="1"/>
    <col min="7417" max="7417" width="16.28515625" customWidth="1"/>
    <col min="7418" max="7418" width="14.140625" customWidth="1"/>
    <col min="7419" max="7419" width="1.28515625" customWidth="1"/>
    <col min="7420" max="7420" width="17.140625" bestFit="1" customWidth="1"/>
    <col min="7421" max="7421" width="14.28515625" customWidth="1"/>
    <col min="7422" max="7422" width="1.42578125" customWidth="1"/>
    <col min="7423" max="7423" width="17.5703125" customWidth="1"/>
    <col min="7424" max="7424" width="16.28515625" customWidth="1"/>
    <col min="7426" max="7426" width="13.28515625" bestFit="1" customWidth="1"/>
    <col min="7649" max="7649" width="29.140625" customWidth="1"/>
    <col min="7650" max="7650" width="36.140625" bestFit="1" customWidth="1"/>
    <col min="7651" max="7651" width="23" customWidth="1"/>
    <col min="7652" max="7652" width="1.7109375" customWidth="1"/>
    <col min="7653" max="7653" width="23.140625" customWidth="1"/>
    <col min="7654" max="7654" width="1.28515625" customWidth="1"/>
    <col min="7655" max="7656" width="19.7109375" customWidth="1"/>
    <col min="7657" max="7657" width="1.140625" customWidth="1"/>
    <col min="7658" max="7658" width="19.42578125" customWidth="1"/>
    <col min="7659" max="7659" width="19.85546875" customWidth="1"/>
    <col min="7660" max="7660" width="1" customWidth="1"/>
    <col min="7661" max="7662" width="18.140625" customWidth="1"/>
    <col min="7663" max="7663" width="0.85546875" customWidth="1"/>
    <col min="7664" max="7664" width="14" bestFit="1" customWidth="1"/>
    <col min="7665" max="7665" width="14.5703125" bestFit="1" customWidth="1"/>
    <col min="7666" max="7666" width="0.85546875" customWidth="1"/>
    <col min="7667" max="7667" width="0" hidden="1" customWidth="1"/>
    <col min="7668" max="7669" width="0.140625" customWidth="1"/>
    <col min="7670" max="7671" width="16.7109375" customWidth="1"/>
    <col min="7672" max="7672" width="1" customWidth="1"/>
    <col min="7673" max="7673" width="16.28515625" customWidth="1"/>
    <col min="7674" max="7674" width="14.140625" customWidth="1"/>
    <col min="7675" max="7675" width="1.28515625" customWidth="1"/>
    <col min="7676" max="7676" width="17.140625" bestFit="1" customWidth="1"/>
    <col min="7677" max="7677" width="14.28515625" customWidth="1"/>
    <col min="7678" max="7678" width="1.42578125" customWidth="1"/>
    <col min="7679" max="7679" width="17.5703125" customWidth="1"/>
    <col min="7680" max="7680" width="16.28515625" customWidth="1"/>
    <col min="7682" max="7682" width="13.28515625" bestFit="1" customWidth="1"/>
    <col min="7905" max="7905" width="29.140625" customWidth="1"/>
    <col min="7906" max="7906" width="36.140625" bestFit="1" customWidth="1"/>
    <col min="7907" max="7907" width="23" customWidth="1"/>
    <col min="7908" max="7908" width="1.7109375" customWidth="1"/>
    <col min="7909" max="7909" width="23.140625" customWidth="1"/>
    <col min="7910" max="7910" width="1.28515625" customWidth="1"/>
    <col min="7911" max="7912" width="19.7109375" customWidth="1"/>
    <col min="7913" max="7913" width="1.140625" customWidth="1"/>
    <col min="7914" max="7914" width="19.42578125" customWidth="1"/>
    <col min="7915" max="7915" width="19.85546875" customWidth="1"/>
    <col min="7916" max="7916" width="1" customWidth="1"/>
    <col min="7917" max="7918" width="18.140625" customWidth="1"/>
    <col min="7919" max="7919" width="0.85546875" customWidth="1"/>
    <col min="7920" max="7920" width="14" bestFit="1" customWidth="1"/>
    <col min="7921" max="7921" width="14.5703125" bestFit="1" customWidth="1"/>
    <col min="7922" max="7922" width="0.85546875" customWidth="1"/>
    <col min="7923" max="7923" width="0" hidden="1" customWidth="1"/>
    <col min="7924" max="7925" width="0.140625" customWidth="1"/>
    <col min="7926" max="7927" width="16.7109375" customWidth="1"/>
    <col min="7928" max="7928" width="1" customWidth="1"/>
    <col min="7929" max="7929" width="16.28515625" customWidth="1"/>
    <col min="7930" max="7930" width="14.140625" customWidth="1"/>
    <col min="7931" max="7931" width="1.28515625" customWidth="1"/>
    <col min="7932" max="7932" width="17.140625" bestFit="1" customWidth="1"/>
    <col min="7933" max="7933" width="14.28515625" customWidth="1"/>
    <col min="7934" max="7934" width="1.42578125" customWidth="1"/>
    <col min="7935" max="7935" width="17.5703125" customWidth="1"/>
    <col min="7936" max="7936" width="16.28515625" customWidth="1"/>
    <col min="7938" max="7938" width="13.28515625" bestFit="1" customWidth="1"/>
    <col min="8161" max="8161" width="29.140625" customWidth="1"/>
    <col min="8162" max="8162" width="36.140625" bestFit="1" customWidth="1"/>
    <col min="8163" max="8163" width="23" customWidth="1"/>
    <col min="8164" max="8164" width="1.7109375" customWidth="1"/>
    <col min="8165" max="8165" width="23.140625" customWidth="1"/>
    <col min="8166" max="8166" width="1.28515625" customWidth="1"/>
    <col min="8167" max="8168" width="19.7109375" customWidth="1"/>
    <col min="8169" max="8169" width="1.140625" customWidth="1"/>
    <col min="8170" max="8170" width="19.42578125" customWidth="1"/>
    <col min="8171" max="8171" width="19.85546875" customWidth="1"/>
    <col min="8172" max="8172" width="1" customWidth="1"/>
    <col min="8173" max="8174" width="18.140625" customWidth="1"/>
    <col min="8175" max="8175" width="0.85546875" customWidth="1"/>
    <col min="8176" max="8176" width="14" bestFit="1" customWidth="1"/>
    <col min="8177" max="8177" width="14.5703125" bestFit="1" customWidth="1"/>
    <col min="8178" max="8178" width="0.85546875" customWidth="1"/>
    <col min="8179" max="8179" width="0" hidden="1" customWidth="1"/>
    <col min="8180" max="8181" width="0.140625" customWidth="1"/>
    <col min="8182" max="8183" width="16.7109375" customWidth="1"/>
    <col min="8184" max="8184" width="1" customWidth="1"/>
    <col min="8185" max="8185" width="16.28515625" customWidth="1"/>
    <col min="8186" max="8186" width="14.140625" customWidth="1"/>
    <col min="8187" max="8187" width="1.28515625" customWidth="1"/>
    <col min="8188" max="8188" width="17.140625" bestFit="1" customWidth="1"/>
    <col min="8189" max="8189" width="14.28515625" customWidth="1"/>
    <col min="8190" max="8190" width="1.42578125" customWidth="1"/>
    <col min="8191" max="8191" width="17.5703125" customWidth="1"/>
    <col min="8192" max="8192" width="16.28515625" customWidth="1"/>
    <col min="8194" max="8194" width="13.28515625" bestFit="1" customWidth="1"/>
    <col min="8417" max="8417" width="29.140625" customWidth="1"/>
    <col min="8418" max="8418" width="36.140625" bestFit="1" customWidth="1"/>
    <col min="8419" max="8419" width="23" customWidth="1"/>
    <col min="8420" max="8420" width="1.7109375" customWidth="1"/>
    <col min="8421" max="8421" width="23.140625" customWidth="1"/>
    <col min="8422" max="8422" width="1.28515625" customWidth="1"/>
    <col min="8423" max="8424" width="19.7109375" customWidth="1"/>
    <col min="8425" max="8425" width="1.140625" customWidth="1"/>
    <col min="8426" max="8426" width="19.42578125" customWidth="1"/>
    <col min="8427" max="8427" width="19.85546875" customWidth="1"/>
    <col min="8428" max="8428" width="1" customWidth="1"/>
    <col min="8429" max="8430" width="18.140625" customWidth="1"/>
    <col min="8431" max="8431" width="0.85546875" customWidth="1"/>
    <col min="8432" max="8432" width="14" bestFit="1" customWidth="1"/>
    <col min="8433" max="8433" width="14.5703125" bestFit="1" customWidth="1"/>
    <col min="8434" max="8434" width="0.85546875" customWidth="1"/>
    <col min="8435" max="8435" width="0" hidden="1" customWidth="1"/>
    <col min="8436" max="8437" width="0.140625" customWidth="1"/>
    <col min="8438" max="8439" width="16.7109375" customWidth="1"/>
    <col min="8440" max="8440" width="1" customWidth="1"/>
    <col min="8441" max="8441" width="16.28515625" customWidth="1"/>
    <col min="8442" max="8442" width="14.140625" customWidth="1"/>
    <col min="8443" max="8443" width="1.28515625" customWidth="1"/>
    <col min="8444" max="8444" width="17.140625" bestFit="1" customWidth="1"/>
    <col min="8445" max="8445" width="14.28515625" customWidth="1"/>
    <col min="8446" max="8446" width="1.42578125" customWidth="1"/>
    <col min="8447" max="8447" width="17.5703125" customWidth="1"/>
    <col min="8448" max="8448" width="16.28515625" customWidth="1"/>
    <col min="8450" max="8450" width="13.28515625" bestFit="1" customWidth="1"/>
    <col min="8673" max="8673" width="29.140625" customWidth="1"/>
    <col min="8674" max="8674" width="36.140625" bestFit="1" customWidth="1"/>
    <col min="8675" max="8675" width="23" customWidth="1"/>
    <col min="8676" max="8676" width="1.7109375" customWidth="1"/>
    <col min="8677" max="8677" width="23.140625" customWidth="1"/>
    <col min="8678" max="8678" width="1.28515625" customWidth="1"/>
    <col min="8679" max="8680" width="19.7109375" customWidth="1"/>
    <col min="8681" max="8681" width="1.140625" customWidth="1"/>
    <col min="8682" max="8682" width="19.42578125" customWidth="1"/>
    <col min="8683" max="8683" width="19.85546875" customWidth="1"/>
    <col min="8684" max="8684" width="1" customWidth="1"/>
    <col min="8685" max="8686" width="18.140625" customWidth="1"/>
    <col min="8687" max="8687" width="0.85546875" customWidth="1"/>
    <col min="8688" max="8688" width="14" bestFit="1" customWidth="1"/>
    <col min="8689" max="8689" width="14.5703125" bestFit="1" customWidth="1"/>
    <col min="8690" max="8690" width="0.85546875" customWidth="1"/>
    <col min="8691" max="8691" width="0" hidden="1" customWidth="1"/>
    <col min="8692" max="8693" width="0.140625" customWidth="1"/>
    <col min="8694" max="8695" width="16.7109375" customWidth="1"/>
    <col min="8696" max="8696" width="1" customWidth="1"/>
    <col min="8697" max="8697" width="16.28515625" customWidth="1"/>
    <col min="8698" max="8698" width="14.140625" customWidth="1"/>
    <col min="8699" max="8699" width="1.28515625" customWidth="1"/>
    <col min="8700" max="8700" width="17.140625" bestFit="1" customWidth="1"/>
    <col min="8701" max="8701" width="14.28515625" customWidth="1"/>
    <col min="8702" max="8702" width="1.42578125" customWidth="1"/>
    <col min="8703" max="8703" width="17.5703125" customWidth="1"/>
    <col min="8704" max="8704" width="16.28515625" customWidth="1"/>
    <col min="8706" max="8706" width="13.28515625" bestFit="1" customWidth="1"/>
    <col min="8929" max="8929" width="29.140625" customWidth="1"/>
    <col min="8930" max="8930" width="36.140625" bestFit="1" customWidth="1"/>
    <col min="8931" max="8931" width="23" customWidth="1"/>
    <col min="8932" max="8932" width="1.7109375" customWidth="1"/>
    <col min="8933" max="8933" width="23.140625" customWidth="1"/>
    <col min="8934" max="8934" width="1.28515625" customWidth="1"/>
    <col min="8935" max="8936" width="19.7109375" customWidth="1"/>
    <col min="8937" max="8937" width="1.140625" customWidth="1"/>
    <col min="8938" max="8938" width="19.42578125" customWidth="1"/>
    <col min="8939" max="8939" width="19.85546875" customWidth="1"/>
    <col min="8940" max="8940" width="1" customWidth="1"/>
    <col min="8941" max="8942" width="18.140625" customWidth="1"/>
    <col min="8943" max="8943" width="0.85546875" customWidth="1"/>
    <col min="8944" max="8944" width="14" bestFit="1" customWidth="1"/>
    <col min="8945" max="8945" width="14.5703125" bestFit="1" customWidth="1"/>
    <col min="8946" max="8946" width="0.85546875" customWidth="1"/>
    <col min="8947" max="8947" width="0" hidden="1" customWidth="1"/>
    <col min="8948" max="8949" width="0.140625" customWidth="1"/>
    <col min="8950" max="8951" width="16.7109375" customWidth="1"/>
    <col min="8952" max="8952" width="1" customWidth="1"/>
    <col min="8953" max="8953" width="16.28515625" customWidth="1"/>
    <col min="8954" max="8954" width="14.140625" customWidth="1"/>
    <col min="8955" max="8955" width="1.28515625" customWidth="1"/>
    <col min="8956" max="8956" width="17.140625" bestFit="1" customWidth="1"/>
    <col min="8957" max="8957" width="14.28515625" customWidth="1"/>
    <col min="8958" max="8958" width="1.42578125" customWidth="1"/>
    <col min="8959" max="8959" width="17.5703125" customWidth="1"/>
    <col min="8960" max="8960" width="16.28515625" customWidth="1"/>
    <col min="8962" max="8962" width="13.28515625" bestFit="1" customWidth="1"/>
    <col min="9185" max="9185" width="29.140625" customWidth="1"/>
    <col min="9186" max="9186" width="36.140625" bestFit="1" customWidth="1"/>
    <col min="9187" max="9187" width="23" customWidth="1"/>
    <col min="9188" max="9188" width="1.7109375" customWidth="1"/>
    <col min="9189" max="9189" width="23.140625" customWidth="1"/>
    <col min="9190" max="9190" width="1.28515625" customWidth="1"/>
    <col min="9191" max="9192" width="19.7109375" customWidth="1"/>
    <col min="9193" max="9193" width="1.140625" customWidth="1"/>
    <col min="9194" max="9194" width="19.42578125" customWidth="1"/>
    <col min="9195" max="9195" width="19.85546875" customWidth="1"/>
    <col min="9196" max="9196" width="1" customWidth="1"/>
    <col min="9197" max="9198" width="18.140625" customWidth="1"/>
    <col min="9199" max="9199" width="0.85546875" customWidth="1"/>
    <col min="9200" max="9200" width="14" bestFit="1" customWidth="1"/>
    <col min="9201" max="9201" width="14.5703125" bestFit="1" customWidth="1"/>
    <col min="9202" max="9202" width="0.85546875" customWidth="1"/>
    <col min="9203" max="9203" width="0" hidden="1" customWidth="1"/>
    <col min="9204" max="9205" width="0.140625" customWidth="1"/>
    <col min="9206" max="9207" width="16.7109375" customWidth="1"/>
    <col min="9208" max="9208" width="1" customWidth="1"/>
    <col min="9209" max="9209" width="16.28515625" customWidth="1"/>
    <col min="9210" max="9210" width="14.140625" customWidth="1"/>
    <col min="9211" max="9211" width="1.28515625" customWidth="1"/>
    <col min="9212" max="9212" width="17.140625" bestFit="1" customWidth="1"/>
    <col min="9213" max="9213" width="14.28515625" customWidth="1"/>
    <col min="9214" max="9214" width="1.42578125" customWidth="1"/>
    <col min="9215" max="9215" width="17.5703125" customWidth="1"/>
    <col min="9216" max="9216" width="16.28515625" customWidth="1"/>
    <col min="9218" max="9218" width="13.28515625" bestFit="1" customWidth="1"/>
    <col min="9441" max="9441" width="29.140625" customWidth="1"/>
    <col min="9442" max="9442" width="36.140625" bestFit="1" customWidth="1"/>
    <col min="9443" max="9443" width="23" customWidth="1"/>
    <col min="9444" max="9444" width="1.7109375" customWidth="1"/>
    <col min="9445" max="9445" width="23.140625" customWidth="1"/>
    <col min="9446" max="9446" width="1.28515625" customWidth="1"/>
    <col min="9447" max="9448" width="19.7109375" customWidth="1"/>
    <col min="9449" max="9449" width="1.140625" customWidth="1"/>
    <col min="9450" max="9450" width="19.42578125" customWidth="1"/>
    <col min="9451" max="9451" width="19.85546875" customWidth="1"/>
    <col min="9452" max="9452" width="1" customWidth="1"/>
    <col min="9453" max="9454" width="18.140625" customWidth="1"/>
    <col min="9455" max="9455" width="0.85546875" customWidth="1"/>
    <col min="9456" max="9456" width="14" bestFit="1" customWidth="1"/>
    <col min="9457" max="9457" width="14.5703125" bestFit="1" customWidth="1"/>
    <col min="9458" max="9458" width="0.85546875" customWidth="1"/>
    <col min="9459" max="9459" width="0" hidden="1" customWidth="1"/>
    <col min="9460" max="9461" width="0.140625" customWidth="1"/>
    <col min="9462" max="9463" width="16.7109375" customWidth="1"/>
    <col min="9464" max="9464" width="1" customWidth="1"/>
    <col min="9465" max="9465" width="16.28515625" customWidth="1"/>
    <col min="9466" max="9466" width="14.140625" customWidth="1"/>
    <col min="9467" max="9467" width="1.28515625" customWidth="1"/>
    <col min="9468" max="9468" width="17.140625" bestFit="1" customWidth="1"/>
    <col min="9469" max="9469" width="14.28515625" customWidth="1"/>
    <col min="9470" max="9470" width="1.42578125" customWidth="1"/>
    <col min="9471" max="9471" width="17.5703125" customWidth="1"/>
    <col min="9472" max="9472" width="16.28515625" customWidth="1"/>
    <col min="9474" max="9474" width="13.28515625" bestFit="1" customWidth="1"/>
    <col min="9697" max="9697" width="29.140625" customWidth="1"/>
    <col min="9698" max="9698" width="36.140625" bestFit="1" customWidth="1"/>
    <col min="9699" max="9699" width="23" customWidth="1"/>
    <col min="9700" max="9700" width="1.7109375" customWidth="1"/>
    <col min="9701" max="9701" width="23.140625" customWidth="1"/>
    <col min="9702" max="9702" width="1.28515625" customWidth="1"/>
    <col min="9703" max="9704" width="19.7109375" customWidth="1"/>
    <col min="9705" max="9705" width="1.140625" customWidth="1"/>
    <col min="9706" max="9706" width="19.42578125" customWidth="1"/>
    <col min="9707" max="9707" width="19.85546875" customWidth="1"/>
    <col min="9708" max="9708" width="1" customWidth="1"/>
    <col min="9709" max="9710" width="18.140625" customWidth="1"/>
    <col min="9711" max="9711" width="0.85546875" customWidth="1"/>
    <col min="9712" max="9712" width="14" bestFit="1" customWidth="1"/>
    <col min="9713" max="9713" width="14.5703125" bestFit="1" customWidth="1"/>
    <col min="9714" max="9714" width="0.85546875" customWidth="1"/>
    <col min="9715" max="9715" width="0" hidden="1" customWidth="1"/>
    <col min="9716" max="9717" width="0.140625" customWidth="1"/>
    <col min="9718" max="9719" width="16.7109375" customWidth="1"/>
    <col min="9720" max="9720" width="1" customWidth="1"/>
    <col min="9721" max="9721" width="16.28515625" customWidth="1"/>
    <col min="9722" max="9722" width="14.140625" customWidth="1"/>
    <col min="9723" max="9723" width="1.28515625" customWidth="1"/>
    <col min="9724" max="9724" width="17.140625" bestFit="1" customWidth="1"/>
    <col min="9725" max="9725" width="14.28515625" customWidth="1"/>
    <col min="9726" max="9726" width="1.42578125" customWidth="1"/>
    <col min="9727" max="9727" width="17.5703125" customWidth="1"/>
    <col min="9728" max="9728" width="16.28515625" customWidth="1"/>
    <col min="9730" max="9730" width="13.28515625" bestFit="1" customWidth="1"/>
    <col min="9953" max="9953" width="29.140625" customWidth="1"/>
    <col min="9954" max="9954" width="36.140625" bestFit="1" customWidth="1"/>
    <col min="9955" max="9955" width="23" customWidth="1"/>
    <col min="9956" max="9956" width="1.7109375" customWidth="1"/>
    <col min="9957" max="9957" width="23.140625" customWidth="1"/>
    <col min="9958" max="9958" width="1.28515625" customWidth="1"/>
    <col min="9959" max="9960" width="19.7109375" customWidth="1"/>
    <col min="9961" max="9961" width="1.140625" customWidth="1"/>
    <col min="9962" max="9962" width="19.42578125" customWidth="1"/>
    <col min="9963" max="9963" width="19.85546875" customWidth="1"/>
    <col min="9964" max="9964" width="1" customWidth="1"/>
    <col min="9965" max="9966" width="18.140625" customWidth="1"/>
    <col min="9967" max="9967" width="0.85546875" customWidth="1"/>
    <col min="9968" max="9968" width="14" bestFit="1" customWidth="1"/>
    <col min="9969" max="9969" width="14.5703125" bestFit="1" customWidth="1"/>
    <col min="9970" max="9970" width="0.85546875" customWidth="1"/>
    <col min="9971" max="9971" width="0" hidden="1" customWidth="1"/>
    <col min="9972" max="9973" width="0.140625" customWidth="1"/>
    <col min="9974" max="9975" width="16.7109375" customWidth="1"/>
    <col min="9976" max="9976" width="1" customWidth="1"/>
    <col min="9977" max="9977" width="16.28515625" customWidth="1"/>
    <col min="9978" max="9978" width="14.140625" customWidth="1"/>
    <col min="9979" max="9979" width="1.28515625" customWidth="1"/>
    <col min="9980" max="9980" width="17.140625" bestFit="1" customWidth="1"/>
    <col min="9981" max="9981" width="14.28515625" customWidth="1"/>
    <col min="9982" max="9982" width="1.42578125" customWidth="1"/>
    <col min="9983" max="9983" width="17.5703125" customWidth="1"/>
    <col min="9984" max="9984" width="16.28515625" customWidth="1"/>
    <col min="9986" max="9986" width="13.28515625" bestFit="1" customWidth="1"/>
    <col min="10209" max="10209" width="29.140625" customWidth="1"/>
    <col min="10210" max="10210" width="36.140625" bestFit="1" customWidth="1"/>
    <col min="10211" max="10211" width="23" customWidth="1"/>
    <col min="10212" max="10212" width="1.7109375" customWidth="1"/>
    <col min="10213" max="10213" width="23.140625" customWidth="1"/>
    <col min="10214" max="10214" width="1.28515625" customWidth="1"/>
    <col min="10215" max="10216" width="19.7109375" customWidth="1"/>
    <col min="10217" max="10217" width="1.140625" customWidth="1"/>
    <col min="10218" max="10218" width="19.42578125" customWidth="1"/>
    <col min="10219" max="10219" width="19.85546875" customWidth="1"/>
    <col min="10220" max="10220" width="1" customWidth="1"/>
    <col min="10221" max="10222" width="18.140625" customWidth="1"/>
    <col min="10223" max="10223" width="0.85546875" customWidth="1"/>
    <col min="10224" max="10224" width="14" bestFit="1" customWidth="1"/>
    <col min="10225" max="10225" width="14.5703125" bestFit="1" customWidth="1"/>
    <col min="10226" max="10226" width="0.85546875" customWidth="1"/>
    <col min="10227" max="10227" width="0" hidden="1" customWidth="1"/>
    <col min="10228" max="10229" width="0.140625" customWidth="1"/>
    <col min="10230" max="10231" width="16.7109375" customWidth="1"/>
    <col min="10232" max="10232" width="1" customWidth="1"/>
    <col min="10233" max="10233" width="16.28515625" customWidth="1"/>
    <col min="10234" max="10234" width="14.140625" customWidth="1"/>
    <col min="10235" max="10235" width="1.28515625" customWidth="1"/>
    <col min="10236" max="10236" width="17.140625" bestFit="1" customWidth="1"/>
    <col min="10237" max="10237" width="14.28515625" customWidth="1"/>
    <col min="10238" max="10238" width="1.42578125" customWidth="1"/>
    <col min="10239" max="10239" width="17.5703125" customWidth="1"/>
    <col min="10240" max="10240" width="16.28515625" customWidth="1"/>
    <col min="10242" max="10242" width="13.28515625" bestFit="1" customWidth="1"/>
    <col min="10465" max="10465" width="29.140625" customWidth="1"/>
    <col min="10466" max="10466" width="36.140625" bestFit="1" customWidth="1"/>
    <col min="10467" max="10467" width="23" customWidth="1"/>
    <col min="10468" max="10468" width="1.7109375" customWidth="1"/>
    <col min="10469" max="10469" width="23.140625" customWidth="1"/>
    <col min="10470" max="10470" width="1.28515625" customWidth="1"/>
    <col min="10471" max="10472" width="19.7109375" customWidth="1"/>
    <col min="10473" max="10473" width="1.140625" customWidth="1"/>
    <col min="10474" max="10474" width="19.42578125" customWidth="1"/>
    <col min="10475" max="10475" width="19.85546875" customWidth="1"/>
    <col min="10476" max="10476" width="1" customWidth="1"/>
    <col min="10477" max="10478" width="18.140625" customWidth="1"/>
    <col min="10479" max="10479" width="0.85546875" customWidth="1"/>
    <col min="10480" max="10480" width="14" bestFit="1" customWidth="1"/>
    <col min="10481" max="10481" width="14.5703125" bestFit="1" customWidth="1"/>
    <col min="10482" max="10482" width="0.85546875" customWidth="1"/>
    <col min="10483" max="10483" width="0" hidden="1" customWidth="1"/>
    <col min="10484" max="10485" width="0.140625" customWidth="1"/>
    <col min="10486" max="10487" width="16.7109375" customWidth="1"/>
    <col min="10488" max="10488" width="1" customWidth="1"/>
    <col min="10489" max="10489" width="16.28515625" customWidth="1"/>
    <col min="10490" max="10490" width="14.140625" customWidth="1"/>
    <col min="10491" max="10491" width="1.28515625" customWidth="1"/>
    <col min="10492" max="10492" width="17.140625" bestFit="1" customWidth="1"/>
    <col min="10493" max="10493" width="14.28515625" customWidth="1"/>
    <col min="10494" max="10494" width="1.42578125" customWidth="1"/>
    <col min="10495" max="10495" width="17.5703125" customWidth="1"/>
    <col min="10496" max="10496" width="16.28515625" customWidth="1"/>
    <col min="10498" max="10498" width="13.28515625" bestFit="1" customWidth="1"/>
    <col min="10721" max="10721" width="29.140625" customWidth="1"/>
    <col min="10722" max="10722" width="36.140625" bestFit="1" customWidth="1"/>
    <col min="10723" max="10723" width="23" customWidth="1"/>
    <col min="10724" max="10724" width="1.7109375" customWidth="1"/>
    <col min="10725" max="10725" width="23.140625" customWidth="1"/>
    <col min="10726" max="10726" width="1.28515625" customWidth="1"/>
    <col min="10727" max="10728" width="19.7109375" customWidth="1"/>
    <col min="10729" max="10729" width="1.140625" customWidth="1"/>
    <col min="10730" max="10730" width="19.42578125" customWidth="1"/>
    <col min="10731" max="10731" width="19.85546875" customWidth="1"/>
    <col min="10732" max="10732" width="1" customWidth="1"/>
    <col min="10733" max="10734" width="18.140625" customWidth="1"/>
    <col min="10735" max="10735" width="0.85546875" customWidth="1"/>
    <col min="10736" max="10736" width="14" bestFit="1" customWidth="1"/>
    <col min="10737" max="10737" width="14.5703125" bestFit="1" customWidth="1"/>
    <col min="10738" max="10738" width="0.85546875" customWidth="1"/>
    <col min="10739" max="10739" width="0" hidden="1" customWidth="1"/>
    <col min="10740" max="10741" width="0.140625" customWidth="1"/>
    <col min="10742" max="10743" width="16.7109375" customWidth="1"/>
    <col min="10744" max="10744" width="1" customWidth="1"/>
    <col min="10745" max="10745" width="16.28515625" customWidth="1"/>
    <col min="10746" max="10746" width="14.140625" customWidth="1"/>
    <col min="10747" max="10747" width="1.28515625" customWidth="1"/>
    <col min="10748" max="10748" width="17.140625" bestFit="1" customWidth="1"/>
    <col min="10749" max="10749" width="14.28515625" customWidth="1"/>
    <col min="10750" max="10750" width="1.42578125" customWidth="1"/>
    <col min="10751" max="10751" width="17.5703125" customWidth="1"/>
    <col min="10752" max="10752" width="16.28515625" customWidth="1"/>
    <col min="10754" max="10754" width="13.28515625" bestFit="1" customWidth="1"/>
    <col min="10977" max="10977" width="29.140625" customWidth="1"/>
    <col min="10978" max="10978" width="36.140625" bestFit="1" customWidth="1"/>
    <col min="10979" max="10979" width="23" customWidth="1"/>
    <col min="10980" max="10980" width="1.7109375" customWidth="1"/>
    <col min="10981" max="10981" width="23.140625" customWidth="1"/>
    <col min="10982" max="10982" width="1.28515625" customWidth="1"/>
    <col min="10983" max="10984" width="19.7109375" customWidth="1"/>
    <col min="10985" max="10985" width="1.140625" customWidth="1"/>
    <col min="10986" max="10986" width="19.42578125" customWidth="1"/>
    <col min="10987" max="10987" width="19.85546875" customWidth="1"/>
    <col min="10988" max="10988" width="1" customWidth="1"/>
    <col min="10989" max="10990" width="18.140625" customWidth="1"/>
    <col min="10991" max="10991" width="0.85546875" customWidth="1"/>
    <col min="10992" max="10992" width="14" bestFit="1" customWidth="1"/>
    <col min="10993" max="10993" width="14.5703125" bestFit="1" customWidth="1"/>
    <col min="10994" max="10994" width="0.85546875" customWidth="1"/>
    <col min="10995" max="10995" width="0" hidden="1" customWidth="1"/>
    <col min="10996" max="10997" width="0.140625" customWidth="1"/>
    <col min="10998" max="10999" width="16.7109375" customWidth="1"/>
    <col min="11000" max="11000" width="1" customWidth="1"/>
    <col min="11001" max="11001" width="16.28515625" customWidth="1"/>
    <col min="11002" max="11002" width="14.140625" customWidth="1"/>
    <col min="11003" max="11003" width="1.28515625" customWidth="1"/>
    <col min="11004" max="11004" width="17.140625" bestFit="1" customWidth="1"/>
    <col min="11005" max="11005" width="14.28515625" customWidth="1"/>
    <col min="11006" max="11006" width="1.42578125" customWidth="1"/>
    <col min="11007" max="11007" width="17.5703125" customWidth="1"/>
    <col min="11008" max="11008" width="16.28515625" customWidth="1"/>
    <col min="11010" max="11010" width="13.28515625" bestFit="1" customWidth="1"/>
    <col min="11233" max="11233" width="29.140625" customWidth="1"/>
    <col min="11234" max="11234" width="36.140625" bestFit="1" customWidth="1"/>
    <col min="11235" max="11235" width="23" customWidth="1"/>
    <col min="11236" max="11236" width="1.7109375" customWidth="1"/>
    <col min="11237" max="11237" width="23.140625" customWidth="1"/>
    <col min="11238" max="11238" width="1.28515625" customWidth="1"/>
    <col min="11239" max="11240" width="19.7109375" customWidth="1"/>
    <col min="11241" max="11241" width="1.140625" customWidth="1"/>
    <col min="11242" max="11242" width="19.42578125" customWidth="1"/>
    <col min="11243" max="11243" width="19.85546875" customWidth="1"/>
    <col min="11244" max="11244" width="1" customWidth="1"/>
    <col min="11245" max="11246" width="18.140625" customWidth="1"/>
    <col min="11247" max="11247" width="0.85546875" customWidth="1"/>
    <col min="11248" max="11248" width="14" bestFit="1" customWidth="1"/>
    <col min="11249" max="11249" width="14.5703125" bestFit="1" customWidth="1"/>
    <col min="11250" max="11250" width="0.85546875" customWidth="1"/>
    <col min="11251" max="11251" width="0" hidden="1" customWidth="1"/>
    <col min="11252" max="11253" width="0.140625" customWidth="1"/>
    <col min="11254" max="11255" width="16.7109375" customWidth="1"/>
    <col min="11256" max="11256" width="1" customWidth="1"/>
    <col min="11257" max="11257" width="16.28515625" customWidth="1"/>
    <col min="11258" max="11258" width="14.140625" customWidth="1"/>
    <col min="11259" max="11259" width="1.28515625" customWidth="1"/>
    <col min="11260" max="11260" width="17.140625" bestFit="1" customWidth="1"/>
    <col min="11261" max="11261" width="14.28515625" customWidth="1"/>
    <col min="11262" max="11262" width="1.42578125" customWidth="1"/>
    <col min="11263" max="11263" width="17.5703125" customWidth="1"/>
    <col min="11264" max="11264" width="16.28515625" customWidth="1"/>
    <col min="11266" max="11266" width="13.28515625" bestFit="1" customWidth="1"/>
    <col min="11489" max="11489" width="29.140625" customWidth="1"/>
    <col min="11490" max="11490" width="36.140625" bestFit="1" customWidth="1"/>
    <col min="11491" max="11491" width="23" customWidth="1"/>
    <col min="11492" max="11492" width="1.7109375" customWidth="1"/>
    <col min="11493" max="11493" width="23.140625" customWidth="1"/>
    <col min="11494" max="11494" width="1.28515625" customWidth="1"/>
    <col min="11495" max="11496" width="19.7109375" customWidth="1"/>
    <col min="11497" max="11497" width="1.140625" customWidth="1"/>
    <col min="11498" max="11498" width="19.42578125" customWidth="1"/>
    <col min="11499" max="11499" width="19.85546875" customWidth="1"/>
    <col min="11500" max="11500" width="1" customWidth="1"/>
    <col min="11501" max="11502" width="18.140625" customWidth="1"/>
    <col min="11503" max="11503" width="0.85546875" customWidth="1"/>
    <col min="11504" max="11504" width="14" bestFit="1" customWidth="1"/>
    <col min="11505" max="11505" width="14.5703125" bestFit="1" customWidth="1"/>
    <col min="11506" max="11506" width="0.85546875" customWidth="1"/>
    <col min="11507" max="11507" width="0" hidden="1" customWidth="1"/>
    <col min="11508" max="11509" width="0.140625" customWidth="1"/>
    <col min="11510" max="11511" width="16.7109375" customWidth="1"/>
    <col min="11512" max="11512" width="1" customWidth="1"/>
    <col min="11513" max="11513" width="16.28515625" customWidth="1"/>
    <col min="11514" max="11514" width="14.140625" customWidth="1"/>
    <col min="11515" max="11515" width="1.28515625" customWidth="1"/>
    <col min="11516" max="11516" width="17.140625" bestFit="1" customWidth="1"/>
    <col min="11517" max="11517" width="14.28515625" customWidth="1"/>
    <col min="11518" max="11518" width="1.42578125" customWidth="1"/>
    <col min="11519" max="11519" width="17.5703125" customWidth="1"/>
    <col min="11520" max="11520" width="16.28515625" customWidth="1"/>
    <col min="11522" max="11522" width="13.28515625" bestFit="1" customWidth="1"/>
    <col min="11745" max="11745" width="29.140625" customWidth="1"/>
    <col min="11746" max="11746" width="36.140625" bestFit="1" customWidth="1"/>
    <col min="11747" max="11747" width="23" customWidth="1"/>
    <col min="11748" max="11748" width="1.7109375" customWidth="1"/>
    <col min="11749" max="11749" width="23.140625" customWidth="1"/>
    <col min="11750" max="11750" width="1.28515625" customWidth="1"/>
    <col min="11751" max="11752" width="19.7109375" customWidth="1"/>
    <col min="11753" max="11753" width="1.140625" customWidth="1"/>
    <col min="11754" max="11754" width="19.42578125" customWidth="1"/>
    <col min="11755" max="11755" width="19.85546875" customWidth="1"/>
    <col min="11756" max="11756" width="1" customWidth="1"/>
    <col min="11757" max="11758" width="18.140625" customWidth="1"/>
    <col min="11759" max="11759" width="0.85546875" customWidth="1"/>
    <col min="11760" max="11760" width="14" bestFit="1" customWidth="1"/>
    <col min="11761" max="11761" width="14.5703125" bestFit="1" customWidth="1"/>
    <col min="11762" max="11762" width="0.85546875" customWidth="1"/>
    <col min="11763" max="11763" width="0" hidden="1" customWidth="1"/>
    <col min="11764" max="11765" width="0.140625" customWidth="1"/>
    <col min="11766" max="11767" width="16.7109375" customWidth="1"/>
    <col min="11768" max="11768" width="1" customWidth="1"/>
    <col min="11769" max="11769" width="16.28515625" customWidth="1"/>
    <col min="11770" max="11770" width="14.140625" customWidth="1"/>
    <col min="11771" max="11771" width="1.28515625" customWidth="1"/>
    <col min="11772" max="11772" width="17.140625" bestFit="1" customWidth="1"/>
    <col min="11773" max="11773" width="14.28515625" customWidth="1"/>
    <col min="11774" max="11774" width="1.42578125" customWidth="1"/>
    <col min="11775" max="11775" width="17.5703125" customWidth="1"/>
    <col min="11776" max="11776" width="16.28515625" customWidth="1"/>
    <col min="11778" max="11778" width="13.28515625" bestFit="1" customWidth="1"/>
    <col min="12001" max="12001" width="29.140625" customWidth="1"/>
    <col min="12002" max="12002" width="36.140625" bestFit="1" customWidth="1"/>
    <col min="12003" max="12003" width="23" customWidth="1"/>
    <col min="12004" max="12004" width="1.7109375" customWidth="1"/>
    <col min="12005" max="12005" width="23.140625" customWidth="1"/>
    <col min="12006" max="12006" width="1.28515625" customWidth="1"/>
    <col min="12007" max="12008" width="19.7109375" customWidth="1"/>
    <col min="12009" max="12009" width="1.140625" customWidth="1"/>
    <col min="12010" max="12010" width="19.42578125" customWidth="1"/>
    <col min="12011" max="12011" width="19.85546875" customWidth="1"/>
    <col min="12012" max="12012" width="1" customWidth="1"/>
    <col min="12013" max="12014" width="18.140625" customWidth="1"/>
    <col min="12015" max="12015" width="0.85546875" customWidth="1"/>
    <col min="12016" max="12016" width="14" bestFit="1" customWidth="1"/>
    <col min="12017" max="12017" width="14.5703125" bestFit="1" customWidth="1"/>
    <col min="12018" max="12018" width="0.85546875" customWidth="1"/>
    <col min="12019" max="12019" width="0" hidden="1" customWidth="1"/>
    <col min="12020" max="12021" width="0.140625" customWidth="1"/>
    <col min="12022" max="12023" width="16.7109375" customWidth="1"/>
    <col min="12024" max="12024" width="1" customWidth="1"/>
    <col min="12025" max="12025" width="16.28515625" customWidth="1"/>
    <col min="12026" max="12026" width="14.140625" customWidth="1"/>
    <col min="12027" max="12027" width="1.28515625" customWidth="1"/>
    <col min="12028" max="12028" width="17.140625" bestFit="1" customWidth="1"/>
    <col min="12029" max="12029" width="14.28515625" customWidth="1"/>
    <col min="12030" max="12030" width="1.42578125" customWidth="1"/>
    <col min="12031" max="12031" width="17.5703125" customWidth="1"/>
    <col min="12032" max="12032" width="16.28515625" customWidth="1"/>
    <col min="12034" max="12034" width="13.28515625" bestFit="1" customWidth="1"/>
    <col min="12257" max="12257" width="29.140625" customWidth="1"/>
    <col min="12258" max="12258" width="36.140625" bestFit="1" customWidth="1"/>
    <col min="12259" max="12259" width="23" customWidth="1"/>
    <col min="12260" max="12260" width="1.7109375" customWidth="1"/>
    <col min="12261" max="12261" width="23.140625" customWidth="1"/>
    <col min="12262" max="12262" width="1.28515625" customWidth="1"/>
    <col min="12263" max="12264" width="19.7109375" customWidth="1"/>
    <col min="12265" max="12265" width="1.140625" customWidth="1"/>
    <col min="12266" max="12266" width="19.42578125" customWidth="1"/>
    <col min="12267" max="12267" width="19.85546875" customWidth="1"/>
    <col min="12268" max="12268" width="1" customWidth="1"/>
    <col min="12269" max="12270" width="18.140625" customWidth="1"/>
    <col min="12271" max="12271" width="0.85546875" customWidth="1"/>
    <col min="12272" max="12272" width="14" bestFit="1" customWidth="1"/>
    <col min="12273" max="12273" width="14.5703125" bestFit="1" customWidth="1"/>
    <col min="12274" max="12274" width="0.85546875" customWidth="1"/>
    <col min="12275" max="12275" width="0" hidden="1" customWidth="1"/>
    <col min="12276" max="12277" width="0.140625" customWidth="1"/>
    <col min="12278" max="12279" width="16.7109375" customWidth="1"/>
    <col min="12280" max="12280" width="1" customWidth="1"/>
    <col min="12281" max="12281" width="16.28515625" customWidth="1"/>
    <col min="12282" max="12282" width="14.140625" customWidth="1"/>
    <col min="12283" max="12283" width="1.28515625" customWidth="1"/>
    <col min="12284" max="12284" width="17.140625" bestFit="1" customWidth="1"/>
    <col min="12285" max="12285" width="14.28515625" customWidth="1"/>
    <col min="12286" max="12286" width="1.42578125" customWidth="1"/>
    <col min="12287" max="12287" width="17.5703125" customWidth="1"/>
    <col min="12288" max="12288" width="16.28515625" customWidth="1"/>
    <col min="12290" max="12290" width="13.28515625" bestFit="1" customWidth="1"/>
    <col min="12513" max="12513" width="29.140625" customWidth="1"/>
    <col min="12514" max="12514" width="36.140625" bestFit="1" customWidth="1"/>
    <col min="12515" max="12515" width="23" customWidth="1"/>
    <col min="12516" max="12516" width="1.7109375" customWidth="1"/>
    <col min="12517" max="12517" width="23.140625" customWidth="1"/>
    <col min="12518" max="12518" width="1.28515625" customWidth="1"/>
    <col min="12519" max="12520" width="19.7109375" customWidth="1"/>
    <col min="12521" max="12521" width="1.140625" customWidth="1"/>
    <col min="12522" max="12522" width="19.42578125" customWidth="1"/>
    <col min="12523" max="12523" width="19.85546875" customWidth="1"/>
    <col min="12524" max="12524" width="1" customWidth="1"/>
    <col min="12525" max="12526" width="18.140625" customWidth="1"/>
    <col min="12527" max="12527" width="0.85546875" customWidth="1"/>
    <col min="12528" max="12528" width="14" bestFit="1" customWidth="1"/>
    <col min="12529" max="12529" width="14.5703125" bestFit="1" customWidth="1"/>
    <col min="12530" max="12530" width="0.85546875" customWidth="1"/>
    <col min="12531" max="12531" width="0" hidden="1" customWidth="1"/>
    <col min="12532" max="12533" width="0.140625" customWidth="1"/>
    <col min="12534" max="12535" width="16.7109375" customWidth="1"/>
    <col min="12536" max="12536" width="1" customWidth="1"/>
    <col min="12537" max="12537" width="16.28515625" customWidth="1"/>
    <col min="12538" max="12538" width="14.140625" customWidth="1"/>
    <col min="12539" max="12539" width="1.28515625" customWidth="1"/>
    <col min="12540" max="12540" width="17.140625" bestFit="1" customWidth="1"/>
    <col min="12541" max="12541" width="14.28515625" customWidth="1"/>
    <col min="12542" max="12542" width="1.42578125" customWidth="1"/>
    <col min="12543" max="12543" width="17.5703125" customWidth="1"/>
    <col min="12544" max="12544" width="16.28515625" customWidth="1"/>
    <col min="12546" max="12546" width="13.28515625" bestFit="1" customWidth="1"/>
    <col min="12769" max="12769" width="29.140625" customWidth="1"/>
    <col min="12770" max="12770" width="36.140625" bestFit="1" customWidth="1"/>
    <col min="12771" max="12771" width="23" customWidth="1"/>
    <col min="12772" max="12772" width="1.7109375" customWidth="1"/>
    <col min="12773" max="12773" width="23.140625" customWidth="1"/>
    <col min="12774" max="12774" width="1.28515625" customWidth="1"/>
    <col min="12775" max="12776" width="19.7109375" customWidth="1"/>
    <col min="12777" max="12777" width="1.140625" customWidth="1"/>
    <col min="12778" max="12778" width="19.42578125" customWidth="1"/>
    <col min="12779" max="12779" width="19.85546875" customWidth="1"/>
    <col min="12780" max="12780" width="1" customWidth="1"/>
    <col min="12781" max="12782" width="18.140625" customWidth="1"/>
    <col min="12783" max="12783" width="0.85546875" customWidth="1"/>
    <col min="12784" max="12784" width="14" bestFit="1" customWidth="1"/>
    <col min="12785" max="12785" width="14.5703125" bestFit="1" customWidth="1"/>
    <col min="12786" max="12786" width="0.85546875" customWidth="1"/>
    <col min="12787" max="12787" width="0" hidden="1" customWidth="1"/>
    <col min="12788" max="12789" width="0.140625" customWidth="1"/>
    <col min="12790" max="12791" width="16.7109375" customWidth="1"/>
    <col min="12792" max="12792" width="1" customWidth="1"/>
    <col min="12793" max="12793" width="16.28515625" customWidth="1"/>
    <col min="12794" max="12794" width="14.140625" customWidth="1"/>
    <col min="12795" max="12795" width="1.28515625" customWidth="1"/>
    <col min="12796" max="12796" width="17.140625" bestFit="1" customWidth="1"/>
    <col min="12797" max="12797" width="14.28515625" customWidth="1"/>
    <col min="12798" max="12798" width="1.42578125" customWidth="1"/>
    <col min="12799" max="12799" width="17.5703125" customWidth="1"/>
    <col min="12800" max="12800" width="16.28515625" customWidth="1"/>
    <col min="12802" max="12802" width="13.28515625" bestFit="1" customWidth="1"/>
    <col min="13025" max="13025" width="29.140625" customWidth="1"/>
    <col min="13026" max="13026" width="36.140625" bestFit="1" customWidth="1"/>
    <col min="13027" max="13027" width="23" customWidth="1"/>
    <col min="13028" max="13028" width="1.7109375" customWidth="1"/>
    <col min="13029" max="13029" width="23.140625" customWidth="1"/>
    <col min="13030" max="13030" width="1.28515625" customWidth="1"/>
    <col min="13031" max="13032" width="19.7109375" customWidth="1"/>
    <col min="13033" max="13033" width="1.140625" customWidth="1"/>
    <col min="13034" max="13034" width="19.42578125" customWidth="1"/>
    <col min="13035" max="13035" width="19.85546875" customWidth="1"/>
    <col min="13036" max="13036" width="1" customWidth="1"/>
    <col min="13037" max="13038" width="18.140625" customWidth="1"/>
    <col min="13039" max="13039" width="0.85546875" customWidth="1"/>
    <col min="13040" max="13040" width="14" bestFit="1" customWidth="1"/>
    <col min="13041" max="13041" width="14.5703125" bestFit="1" customWidth="1"/>
    <col min="13042" max="13042" width="0.85546875" customWidth="1"/>
    <col min="13043" max="13043" width="0" hidden="1" customWidth="1"/>
    <col min="13044" max="13045" width="0.140625" customWidth="1"/>
    <col min="13046" max="13047" width="16.7109375" customWidth="1"/>
    <col min="13048" max="13048" width="1" customWidth="1"/>
    <col min="13049" max="13049" width="16.28515625" customWidth="1"/>
    <col min="13050" max="13050" width="14.140625" customWidth="1"/>
    <col min="13051" max="13051" width="1.28515625" customWidth="1"/>
    <col min="13052" max="13052" width="17.140625" bestFit="1" customWidth="1"/>
    <col min="13053" max="13053" width="14.28515625" customWidth="1"/>
    <col min="13054" max="13054" width="1.42578125" customWidth="1"/>
    <col min="13055" max="13055" width="17.5703125" customWidth="1"/>
    <col min="13056" max="13056" width="16.28515625" customWidth="1"/>
    <col min="13058" max="13058" width="13.28515625" bestFit="1" customWidth="1"/>
    <col min="13281" max="13281" width="29.140625" customWidth="1"/>
    <col min="13282" max="13282" width="36.140625" bestFit="1" customWidth="1"/>
    <col min="13283" max="13283" width="23" customWidth="1"/>
    <col min="13284" max="13284" width="1.7109375" customWidth="1"/>
    <col min="13285" max="13285" width="23.140625" customWidth="1"/>
    <col min="13286" max="13286" width="1.28515625" customWidth="1"/>
    <col min="13287" max="13288" width="19.7109375" customWidth="1"/>
    <col min="13289" max="13289" width="1.140625" customWidth="1"/>
    <col min="13290" max="13290" width="19.42578125" customWidth="1"/>
    <col min="13291" max="13291" width="19.85546875" customWidth="1"/>
    <col min="13292" max="13292" width="1" customWidth="1"/>
    <col min="13293" max="13294" width="18.140625" customWidth="1"/>
    <col min="13295" max="13295" width="0.85546875" customWidth="1"/>
    <col min="13296" max="13296" width="14" bestFit="1" customWidth="1"/>
    <col min="13297" max="13297" width="14.5703125" bestFit="1" customWidth="1"/>
    <col min="13298" max="13298" width="0.85546875" customWidth="1"/>
    <col min="13299" max="13299" width="0" hidden="1" customWidth="1"/>
    <col min="13300" max="13301" width="0.140625" customWidth="1"/>
    <col min="13302" max="13303" width="16.7109375" customWidth="1"/>
    <col min="13304" max="13304" width="1" customWidth="1"/>
    <col min="13305" max="13305" width="16.28515625" customWidth="1"/>
    <col min="13306" max="13306" width="14.140625" customWidth="1"/>
    <col min="13307" max="13307" width="1.28515625" customWidth="1"/>
    <col min="13308" max="13308" width="17.140625" bestFit="1" customWidth="1"/>
    <col min="13309" max="13309" width="14.28515625" customWidth="1"/>
    <col min="13310" max="13310" width="1.42578125" customWidth="1"/>
    <col min="13311" max="13311" width="17.5703125" customWidth="1"/>
    <col min="13312" max="13312" width="16.28515625" customWidth="1"/>
    <col min="13314" max="13314" width="13.28515625" bestFit="1" customWidth="1"/>
    <col min="13537" max="13537" width="29.140625" customWidth="1"/>
    <col min="13538" max="13538" width="36.140625" bestFit="1" customWidth="1"/>
    <col min="13539" max="13539" width="23" customWidth="1"/>
    <col min="13540" max="13540" width="1.7109375" customWidth="1"/>
    <col min="13541" max="13541" width="23.140625" customWidth="1"/>
    <col min="13542" max="13542" width="1.28515625" customWidth="1"/>
    <col min="13543" max="13544" width="19.7109375" customWidth="1"/>
    <col min="13545" max="13545" width="1.140625" customWidth="1"/>
    <col min="13546" max="13546" width="19.42578125" customWidth="1"/>
    <col min="13547" max="13547" width="19.85546875" customWidth="1"/>
    <col min="13548" max="13548" width="1" customWidth="1"/>
    <col min="13549" max="13550" width="18.140625" customWidth="1"/>
    <col min="13551" max="13551" width="0.85546875" customWidth="1"/>
    <col min="13552" max="13552" width="14" bestFit="1" customWidth="1"/>
    <col min="13553" max="13553" width="14.5703125" bestFit="1" customWidth="1"/>
    <col min="13554" max="13554" width="0.85546875" customWidth="1"/>
    <col min="13555" max="13555" width="0" hidden="1" customWidth="1"/>
    <col min="13556" max="13557" width="0.140625" customWidth="1"/>
    <col min="13558" max="13559" width="16.7109375" customWidth="1"/>
    <col min="13560" max="13560" width="1" customWidth="1"/>
    <col min="13561" max="13561" width="16.28515625" customWidth="1"/>
    <col min="13562" max="13562" width="14.140625" customWidth="1"/>
    <col min="13563" max="13563" width="1.28515625" customWidth="1"/>
    <col min="13564" max="13564" width="17.140625" bestFit="1" customWidth="1"/>
    <col min="13565" max="13565" width="14.28515625" customWidth="1"/>
    <col min="13566" max="13566" width="1.42578125" customWidth="1"/>
    <col min="13567" max="13567" width="17.5703125" customWidth="1"/>
    <col min="13568" max="13568" width="16.28515625" customWidth="1"/>
    <col min="13570" max="13570" width="13.28515625" bestFit="1" customWidth="1"/>
    <col min="13793" max="13793" width="29.140625" customWidth="1"/>
    <col min="13794" max="13794" width="36.140625" bestFit="1" customWidth="1"/>
    <col min="13795" max="13795" width="23" customWidth="1"/>
    <col min="13796" max="13796" width="1.7109375" customWidth="1"/>
    <col min="13797" max="13797" width="23.140625" customWidth="1"/>
    <col min="13798" max="13798" width="1.28515625" customWidth="1"/>
    <col min="13799" max="13800" width="19.7109375" customWidth="1"/>
    <col min="13801" max="13801" width="1.140625" customWidth="1"/>
    <col min="13802" max="13802" width="19.42578125" customWidth="1"/>
    <col min="13803" max="13803" width="19.85546875" customWidth="1"/>
    <col min="13804" max="13804" width="1" customWidth="1"/>
    <col min="13805" max="13806" width="18.140625" customWidth="1"/>
    <col min="13807" max="13807" width="0.85546875" customWidth="1"/>
    <col min="13808" max="13808" width="14" bestFit="1" customWidth="1"/>
    <col min="13809" max="13809" width="14.5703125" bestFit="1" customWidth="1"/>
    <col min="13810" max="13810" width="0.85546875" customWidth="1"/>
    <col min="13811" max="13811" width="0" hidden="1" customWidth="1"/>
    <col min="13812" max="13813" width="0.140625" customWidth="1"/>
    <col min="13814" max="13815" width="16.7109375" customWidth="1"/>
    <col min="13816" max="13816" width="1" customWidth="1"/>
    <col min="13817" max="13817" width="16.28515625" customWidth="1"/>
    <col min="13818" max="13818" width="14.140625" customWidth="1"/>
    <col min="13819" max="13819" width="1.28515625" customWidth="1"/>
    <col min="13820" max="13820" width="17.140625" bestFit="1" customWidth="1"/>
    <col min="13821" max="13821" width="14.28515625" customWidth="1"/>
    <col min="13822" max="13822" width="1.42578125" customWidth="1"/>
    <col min="13823" max="13823" width="17.5703125" customWidth="1"/>
    <col min="13824" max="13824" width="16.28515625" customWidth="1"/>
    <col min="13826" max="13826" width="13.28515625" bestFit="1" customWidth="1"/>
    <col min="14049" max="14049" width="29.140625" customWidth="1"/>
    <col min="14050" max="14050" width="36.140625" bestFit="1" customWidth="1"/>
    <col min="14051" max="14051" width="23" customWidth="1"/>
    <col min="14052" max="14052" width="1.7109375" customWidth="1"/>
    <col min="14053" max="14053" width="23.140625" customWidth="1"/>
    <col min="14054" max="14054" width="1.28515625" customWidth="1"/>
    <col min="14055" max="14056" width="19.7109375" customWidth="1"/>
    <col min="14057" max="14057" width="1.140625" customWidth="1"/>
    <col min="14058" max="14058" width="19.42578125" customWidth="1"/>
    <col min="14059" max="14059" width="19.85546875" customWidth="1"/>
    <col min="14060" max="14060" width="1" customWidth="1"/>
    <col min="14061" max="14062" width="18.140625" customWidth="1"/>
    <col min="14063" max="14063" width="0.85546875" customWidth="1"/>
    <col min="14064" max="14064" width="14" bestFit="1" customWidth="1"/>
    <col min="14065" max="14065" width="14.5703125" bestFit="1" customWidth="1"/>
    <col min="14066" max="14066" width="0.85546875" customWidth="1"/>
    <col min="14067" max="14067" width="0" hidden="1" customWidth="1"/>
    <col min="14068" max="14069" width="0.140625" customWidth="1"/>
    <col min="14070" max="14071" width="16.7109375" customWidth="1"/>
    <col min="14072" max="14072" width="1" customWidth="1"/>
    <col min="14073" max="14073" width="16.28515625" customWidth="1"/>
    <col min="14074" max="14074" width="14.140625" customWidth="1"/>
    <col min="14075" max="14075" width="1.28515625" customWidth="1"/>
    <col min="14076" max="14076" width="17.140625" bestFit="1" customWidth="1"/>
    <col min="14077" max="14077" width="14.28515625" customWidth="1"/>
    <col min="14078" max="14078" width="1.42578125" customWidth="1"/>
    <col min="14079" max="14079" width="17.5703125" customWidth="1"/>
    <col min="14080" max="14080" width="16.28515625" customWidth="1"/>
    <col min="14082" max="14082" width="13.28515625" bestFit="1" customWidth="1"/>
    <col min="14305" max="14305" width="29.140625" customWidth="1"/>
    <col min="14306" max="14306" width="36.140625" bestFit="1" customWidth="1"/>
    <col min="14307" max="14307" width="23" customWidth="1"/>
    <col min="14308" max="14308" width="1.7109375" customWidth="1"/>
    <col min="14309" max="14309" width="23.140625" customWidth="1"/>
    <col min="14310" max="14310" width="1.28515625" customWidth="1"/>
    <col min="14311" max="14312" width="19.7109375" customWidth="1"/>
    <col min="14313" max="14313" width="1.140625" customWidth="1"/>
    <col min="14314" max="14314" width="19.42578125" customWidth="1"/>
    <col min="14315" max="14315" width="19.85546875" customWidth="1"/>
    <col min="14316" max="14316" width="1" customWidth="1"/>
    <col min="14317" max="14318" width="18.140625" customWidth="1"/>
    <col min="14319" max="14319" width="0.85546875" customWidth="1"/>
    <col min="14320" max="14320" width="14" bestFit="1" customWidth="1"/>
    <col min="14321" max="14321" width="14.5703125" bestFit="1" customWidth="1"/>
    <col min="14322" max="14322" width="0.85546875" customWidth="1"/>
    <col min="14323" max="14323" width="0" hidden="1" customWidth="1"/>
    <col min="14324" max="14325" width="0.140625" customWidth="1"/>
    <col min="14326" max="14327" width="16.7109375" customWidth="1"/>
    <col min="14328" max="14328" width="1" customWidth="1"/>
    <col min="14329" max="14329" width="16.28515625" customWidth="1"/>
    <col min="14330" max="14330" width="14.140625" customWidth="1"/>
    <col min="14331" max="14331" width="1.28515625" customWidth="1"/>
    <col min="14332" max="14332" width="17.140625" bestFit="1" customWidth="1"/>
    <col min="14333" max="14333" width="14.28515625" customWidth="1"/>
    <col min="14334" max="14334" width="1.42578125" customWidth="1"/>
    <col min="14335" max="14335" width="17.5703125" customWidth="1"/>
    <col min="14336" max="14336" width="16.28515625" customWidth="1"/>
    <col min="14338" max="14338" width="13.28515625" bestFit="1" customWidth="1"/>
    <col min="14561" max="14561" width="29.140625" customWidth="1"/>
    <col min="14562" max="14562" width="36.140625" bestFit="1" customWidth="1"/>
    <col min="14563" max="14563" width="23" customWidth="1"/>
    <col min="14564" max="14564" width="1.7109375" customWidth="1"/>
    <col min="14565" max="14565" width="23.140625" customWidth="1"/>
    <col min="14566" max="14566" width="1.28515625" customWidth="1"/>
    <col min="14567" max="14568" width="19.7109375" customWidth="1"/>
    <col min="14569" max="14569" width="1.140625" customWidth="1"/>
    <col min="14570" max="14570" width="19.42578125" customWidth="1"/>
    <col min="14571" max="14571" width="19.85546875" customWidth="1"/>
    <col min="14572" max="14572" width="1" customWidth="1"/>
    <col min="14573" max="14574" width="18.140625" customWidth="1"/>
    <col min="14575" max="14575" width="0.85546875" customWidth="1"/>
    <col min="14576" max="14576" width="14" bestFit="1" customWidth="1"/>
    <col min="14577" max="14577" width="14.5703125" bestFit="1" customWidth="1"/>
    <col min="14578" max="14578" width="0.85546875" customWidth="1"/>
    <col min="14579" max="14579" width="0" hidden="1" customWidth="1"/>
    <col min="14580" max="14581" width="0.140625" customWidth="1"/>
    <col min="14582" max="14583" width="16.7109375" customWidth="1"/>
    <col min="14584" max="14584" width="1" customWidth="1"/>
    <col min="14585" max="14585" width="16.28515625" customWidth="1"/>
    <col min="14586" max="14586" width="14.140625" customWidth="1"/>
    <col min="14587" max="14587" width="1.28515625" customWidth="1"/>
    <col min="14588" max="14588" width="17.140625" bestFit="1" customWidth="1"/>
    <col min="14589" max="14589" width="14.28515625" customWidth="1"/>
    <col min="14590" max="14590" width="1.42578125" customWidth="1"/>
    <col min="14591" max="14591" width="17.5703125" customWidth="1"/>
    <col min="14592" max="14592" width="16.28515625" customWidth="1"/>
    <col min="14594" max="14594" width="13.28515625" bestFit="1" customWidth="1"/>
    <col min="14817" max="14817" width="29.140625" customWidth="1"/>
    <col min="14818" max="14818" width="36.140625" bestFit="1" customWidth="1"/>
    <col min="14819" max="14819" width="23" customWidth="1"/>
    <col min="14820" max="14820" width="1.7109375" customWidth="1"/>
    <col min="14821" max="14821" width="23.140625" customWidth="1"/>
    <col min="14822" max="14822" width="1.28515625" customWidth="1"/>
    <col min="14823" max="14824" width="19.7109375" customWidth="1"/>
    <col min="14825" max="14825" width="1.140625" customWidth="1"/>
    <col min="14826" max="14826" width="19.42578125" customWidth="1"/>
    <col min="14827" max="14827" width="19.85546875" customWidth="1"/>
    <col min="14828" max="14828" width="1" customWidth="1"/>
    <col min="14829" max="14830" width="18.140625" customWidth="1"/>
    <col min="14831" max="14831" width="0.85546875" customWidth="1"/>
    <col min="14832" max="14832" width="14" bestFit="1" customWidth="1"/>
    <col min="14833" max="14833" width="14.5703125" bestFit="1" customWidth="1"/>
    <col min="14834" max="14834" width="0.85546875" customWidth="1"/>
    <col min="14835" max="14835" width="0" hidden="1" customWidth="1"/>
    <col min="14836" max="14837" width="0.140625" customWidth="1"/>
    <col min="14838" max="14839" width="16.7109375" customWidth="1"/>
    <col min="14840" max="14840" width="1" customWidth="1"/>
    <col min="14841" max="14841" width="16.28515625" customWidth="1"/>
    <col min="14842" max="14842" width="14.140625" customWidth="1"/>
    <col min="14843" max="14843" width="1.28515625" customWidth="1"/>
    <col min="14844" max="14844" width="17.140625" bestFit="1" customWidth="1"/>
    <col min="14845" max="14845" width="14.28515625" customWidth="1"/>
    <col min="14846" max="14846" width="1.42578125" customWidth="1"/>
    <col min="14847" max="14847" width="17.5703125" customWidth="1"/>
    <col min="14848" max="14848" width="16.28515625" customWidth="1"/>
    <col min="14850" max="14850" width="13.28515625" bestFit="1" customWidth="1"/>
    <col min="15073" max="15073" width="29.140625" customWidth="1"/>
    <col min="15074" max="15074" width="36.140625" bestFit="1" customWidth="1"/>
    <col min="15075" max="15075" width="23" customWidth="1"/>
    <col min="15076" max="15076" width="1.7109375" customWidth="1"/>
    <col min="15077" max="15077" width="23.140625" customWidth="1"/>
    <col min="15078" max="15078" width="1.28515625" customWidth="1"/>
    <col min="15079" max="15080" width="19.7109375" customWidth="1"/>
    <col min="15081" max="15081" width="1.140625" customWidth="1"/>
    <col min="15082" max="15082" width="19.42578125" customWidth="1"/>
    <col min="15083" max="15083" width="19.85546875" customWidth="1"/>
    <col min="15084" max="15084" width="1" customWidth="1"/>
    <col min="15085" max="15086" width="18.140625" customWidth="1"/>
    <col min="15087" max="15087" width="0.85546875" customWidth="1"/>
    <col min="15088" max="15088" width="14" bestFit="1" customWidth="1"/>
    <col min="15089" max="15089" width="14.5703125" bestFit="1" customWidth="1"/>
    <col min="15090" max="15090" width="0.85546875" customWidth="1"/>
    <col min="15091" max="15091" width="0" hidden="1" customWidth="1"/>
    <col min="15092" max="15093" width="0.140625" customWidth="1"/>
    <col min="15094" max="15095" width="16.7109375" customWidth="1"/>
    <col min="15096" max="15096" width="1" customWidth="1"/>
    <col min="15097" max="15097" width="16.28515625" customWidth="1"/>
    <col min="15098" max="15098" width="14.140625" customWidth="1"/>
    <col min="15099" max="15099" width="1.28515625" customWidth="1"/>
    <col min="15100" max="15100" width="17.140625" bestFit="1" customWidth="1"/>
    <col min="15101" max="15101" width="14.28515625" customWidth="1"/>
    <col min="15102" max="15102" width="1.42578125" customWidth="1"/>
    <col min="15103" max="15103" width="17.5703125" customWidth="1"/>
    <col min="15104" max="15104" width="16.28515625" customWidth="1"/>
    <col min="15106" max="15106" width="13.28515625" bestFit="1" customWidth="1"/>
    <col min="15329" max="15329" width="29.140625" customWidth="1"/>
    <col min="15330" max="15330" width="36.140625" bestFit="1" customWidth="1"/>
    <col min="15331" max="15331" width="23" customWidth="1"/>
    <col min="15332" max="15332" width="1.7109375" customWidth="1"/>
    <col min="15333" max="15333" width="23.140625" customWidth="1"/>
    <col min="15334" max="15334" width="1.28515625" customWidth="1"/>
    <col min="15335" max="15336" width="19.7109375" customWidth="1"/>
    <col min="15337" max="15337" width="1.140625" customWidth="1"/>
    <col min="15338" max="15338" width="19.42578125" customWidth="1"/>
    <col min="15339" max="15339" width="19.85546875" customWidth="1"/>
    <col min="15340" max="15340" width="1" customWidth="1"/>
    <col min="15341" max="15342" width="18.140625" customWidth="1"/>
    <col min="15343" max="15343" width="0.85546875" customWidth="1"/>
    <col min="15344" max="15344" width="14" bestFit="1" customWidth="1"/>
    <col min="15345" max="15345" width="14.5703125" bestFit="1" customWidth="1"/>
    <col min="15346" max="15346" width="0.85546875" customWidth="1"/>
    <col min="15347" max="15347" width="0" hidden="1" customWidth="1"/>
    <col min="15348" max="15349" width="0.140625" customWidth="1"/>
    <col min="15350" max="15351" width="16.7109375" customWidth="1"/>
    <col min="15352" max="15352" width="1" customWidth="1"/>
    <col min="15353" max="15353" width="16.28515625" customWidth="1"/>
    <col min="15354" max="15354" width="14.140625" customWidth="1"/>
    <col min="15355" max="15355" width="1.28515625" customWidth="1"/>
    <col min="15356" max="15356" width="17.140625" bestFit="1" customWidth="1"/>
    <col min="15357" max="15357" width="14.28515625" customWidth="1"/>
    <col min="15358" max="15358" width="1.42578125" customWidth="1"/>
    <col min="15359" max="15359" width="17.5703125" customWidth="1"/>
    <col min="15360" max="15360" width="16.28515625" customWidth="1"/>
    <col min="15362" max="15362" width="13.28515625" bestFit="1" customWidth="1"/>
    <col min="15585" max="15585" width="29.140625" customWidth="1"/>
    <col min="15586" max="15586" width="36.140625" bestFit="1" customWidth="1"/>
    <col min="15587" max="15587" width="23" customWidth="1"/>
    <col min="15588" max="15588" width="1.7109375" customWidth="1"/>
    <col min="15589" max="15589" width="23.140625" customWidth="1"/>
    <col min="15590" max="15590" width="1.28515625" customWidth="1"/>
    <col min="15591" max="15592" width="19.7109375" customWidth="1"/>
    <col min="15593" max="15593" width="1.140625" customWidth="1"/>
    <col min="15594" max="15594" width="19.42578125" customWidth="1"/>
    <col min="15595" max="15595" width="19.85546875" customWidth="1"/>
    <col min="15596" max="15596" width="1" customWidth="1"/>
    <col min="15597" max="15598" width="18.140625" customWidth="1"/>
    <col min="15599" max="15599" width="0.85546875" customWidth="1"/>
    <col min="15600" max="15600" width="14" bestFit="1" customWidth="1"/>
    <col min="15601" max="15601" width="14.5703125" bestFit="1" customWidth="1"/>
    <col min="15602" max="15602" width="0.85546875" customWidth="1"/>
    <col min="15603" max="15603" width="0" hidden="1" customWidth="1"/>
    <col min="15604" max="15605" width="0.140625" customWidth="1"/>
    <col min="15606" max="15607" width="16.7109375" customWidth="1"/>
    <col min="15608" max="15608" width="1" customWidth="1"/>
    <col min="15609" max="15609" width="16.28515625" customWidth="1"/>
    <col min="15610" max="15610" width="14.140625" customWidth="1"/>
    <col min="15611" max="15611" width="1.28515625" customWidth="1"/>
    <col min="15612" max="15612" width="17.140625" bestFit="1" customWidth="1"/>
    <col min="15613" max="15613" width="14.28515625" customWidth="1"/>
    <col min="15614" max="15614" width="1.42578125" customWidth="1"/>
    <col min="15615" max="15615" width="17.5703125" customWidth="1"/>
    <col min="15616" max="15616" width="16.28515625" customWidth="1"/>
    <col min="15618" max="15618" width="13.28515625" bestFit="1" customWidth="1"/>
    <col min="15841" max="15841" width="29.140625" customWidth="1"/>
    <col min="15842" max="15842" width="36.140625" bestFit="1" customWidth="1"/>
    <col min="15843" max="15843" width="23" customWidth="1"/>
    <col min="15844" max="15844" width="1.7109375" customWidth="1"/>
    <col min="15845" max="15845" width="23.140625" customWidth="1"/>
    <col min="15846" max="15846" width="1.28515625" customWidth="1"/>
    <col min="15847" max="15848" width="19.7109375" customWidth="1"/>
    <col min="15849" max="15849" width="1.140625" customWidth="1"/>
    <col min="15850" max="15850" width="19.42578125" customWidth="1"/>
    <col min="15851" max="15851" width="19.85546875" customWidth="1"/>
    <col min="15852" max="15852" width="1" customWidth="1"/>
    <col min="15853" max="15854" width="18.140625" customWidth="1"/>
    <col min="15855" max="15855" width="0.85546875" customWidth="1"/>
    <col min="15856" max="15856" width="14" bestFit="1" customWidth="1"/>
    <col min="15857" max="15857" width="14.5703125" bestFit="1" customWidth="1"/>
    <col min="15858" max="15858" width="0.85546875" customWidth="1"/>
    <col min="15859" max="15859" width="0" hidden="1" customWidth="1"/>
    <col min="15860" max="15861" width="0.140625" customWidth="1"/>
    <col min="15862" max="15863" width="16.7109375" customWidth="1"/>
    <col min="15864" max="15864" width="1" customWidth="1"/>
    <col min="15865" max="15865" width="16.28515625" customWidth="1"/>
    <col min="15866" max="15866" width="14.140625" customWidth="1"/>
    <col min="15867" max="15867" width="1.28515625" customWidth="1"/>
    <col min="15868" max="15868" width="17.140625" bestFit="1" customWidth="1"/>
    <col min="15869" max="15869" width="14.28515625" customWidth="1"/>
    <col min="15870" max="15870" width="1.42578125" customWidth="1"/>
    <col min="15871" max="15871" width="17.5703125" customWidth="1"/>
    <col min="15872" max="15872" width="16.28515625" customWidth="1"/>
    <col min="15874" max="15874" width="13.28515625" bestFit="1" customWidth="1"/>
    <col min="16097" max="16097" width="29.140625" customWidth="1"/>
    <col min="16098" max="16098" width="36.140625" bestFit="1" customWidth="1"/>
    <col min="16099" max="16099" width="23" customWidth="1"/>
    <col min="16100" max="16100" width="1.7109375" customWidth="1"/>
    <col min="16101" max="16101" width="23.140625" customWidth="1"/>
    <col min="16102" max="16102" width="1.28515625" customWidth="1"/>
    <col min="16103" max="16104" width="19.7109375" customWidth="1"/>
    <col min="16105" max="16105" width="1.140625" customWidth="1"/>
    <col min="16106" max="16106" width="19.42578125" customWidth="1"/>
    <col min="16107" max="16107" width="19.85546875" customWidth="1"/>
    <col min="16108" max="16108" width="1" customWidth="1"/>
    <col min="16109" max="16110" width="18.140625" customWidth="1"/>
    <col min="16111" max="16111" width="0.85546875" customWidth="1"/>
    <col min="16112" max="16112" width="14" bestFit="1" customWidth="1"/>
    <col min="16113" max="16113" width="14.5703125" bestFit="1" customWidth="1"/>
    <col min="16114" max="16114" width="0.85546875" customWidth="1"/>
    <col min="16115" max="16115" width="0" hidden="1" customWidth="1"/>
    <col min="16116" max="16117" width="0.140625" customWidth="1"/>
    <col min="16118" max="16119" width="16.7109375" customWidth="1"/>
    <col min="16120" max="16120" width="1" customWidth="1"/>
    <col min="16121" max="16121" width="16.28515625" customWidth="1"/>
    <col min="16122" max="16122" width="14.140625" customWidth="1"/>
    <col min="16123" max="16123" width="1.28515625" customWidth="1"/>
    <col min="16124" max="16124" width="17.140625" bestFit="1" customWidth="1"/>
    <col min="16125" max="16125" width="14.28515625" customWidth="1"/>
    <col min="16126" max="16126" width="1.42578125" customWidth="1"/>
    <col min="16127" max="16127" width="17.5703125" customWidth="1"/>
    <col min="16128" max="16128" width="16.28515625" customWidth="1"/>
    <col min="16130" max="16130" width="13.28515625" bestFit="1" customWidth="1"/>
  </cols>
  <sheetData>
    <row r="1" spans="1:4" s="5" customFormat="1" ht="36.75" customHeight="1" x14ac:dyDescent="0.25">
      <c r="A1" s="1" t="s">
        <v>0</v>
      </c>
      <c r="B1" s="2"/>
      <c r="C1" s="3" t="s">
        <v>1</v>
      </c>
      <c r="D1" s="4"/>
    </row>
    <row r="2" spans="1:4" x14ac:dyDescent="0.25">
      <c r="A2" s="6"/>
      <c r="B2" s="7"/>
      <c r="C2" s="8"/>
      <c r="D2" s="9"/>
    </row>
    <row r="3" spans="1:4" x14ac:dyDescent="0.25">
      <c r="A3" s="10"/>
      <c r="B3" s="10"/>
      <c r="C3" s="12"/>
      <c r="D3" s="11"/>
    </row>
    <row r="4" spans="1:4" x14ac:dyDescent="0.25">
      <c r="A4" s="13"/>
      <c r="B4" s="13"/>
      <c r="C4" s="14"/>
      <c r="D4" s="15"/>
    </row>
    <row r="5" spans="1:4" x14ac:dyDescent="0.25">
      <c r="A5" s="16" t="s">
        <v>3</v>
      </c>
      <c r="B5" s="16"/>
      <c r="C5" s="17"/>
      <c r="D5" s="18"/>
    </row>
    <row r="6" spans="1:4" x14ac:dyDescent="0.25">
      <c r="A6" s="13">
        <v>20008</v>
      </c>
      <c r="B6" s="13" t="s">
        <v>4</v>
      </c>
      <c r="C6" s="14">
        <v>25000</v>
      </c>
      <c r="D6" s="15"/>
    </row>
    <row r="7" spans="1:4" x14ac:dyDescent="0.25">
      <c r="A7" s="13">
        <v>22095</v>
      </c>
      <c r="B7" s="13" t="s">
        <v>5</v>
      </c>
      <c r="C7" s="14">
        <v>220000</v>
      </c>
      <c r="D7" s="15"/>
    </row>
    <row r="8" spans="1:4" x14ac:dyDescent="0.25">
      <c r="A8" s="13">
        <v>24200</v>
      </c>
      <c r="B8" s="13" t="s">
        <v>6</v>
      </c>
      <c r="C8" s="14">
        <v>4875000</v>
      </c>
      <c r="D8" s="15"/>
    </row>
    <row r="9" spans="1:4" x14ac:dyDescent="0.25">
      <c r="A9" s="13">
        <v>24202</v>
      </c>
      <c r="B9" s="13" t="s">
        <v>7</v>
      </c>
      <c r="C9" s="14">
        <v>250000</v>
      </c>
      <c r="D9" s="15"/>
    </row>
    <row r="10" spans="1:4" x14ac:dyDescent="0.25">
      <c r="A10" s="13">
        <v>24203</v>
      </c>
      <c r="B10" s="13" t="s">
        <v>8</v>
      </c>
      <c r="C10" s="14"/>
      <c r="D10" s="15"/>
    </row>
    <row r="11" spans="1:4" x14ac:dyDescent="0.25">
      <c r="A11" s="13"/>
      <c r="B11" s="13"/>
      <c r="C11" s="19">
        <f>SUM(C6:C10)</f>
        <v>5370000</v>
      </c>
      <c r="D11" s="15"/>
    </row>
    <row r="12" spans="1:4" x14ac:dyDescent="0.25">
      <c r="A12" s="13"/>
      <c r="B12" s="13"/>
      <c r="C12" s="14"/>
      <c r="D12" s="15"/>
    </row>
    <row r="13" spans="1:4" x14ac:dyDescent="0.25">
      <c r="A13" s="13" t="s">
        <v>9</v>
      </c>
      <c r="B13" s="13"/>
      <c r="C13" s="14"/>
      <c r="D13" s="15"/>
    </row>
    <row r="14" spans="1:4" x14ac:dyDescent="0.25">
      <c r="A14" s="13">
        <v>22073</v>
      </c>
      <c r="B14" s="13" t="s">
        <v>10</v>
      </c>
      <c r="C14" s="14">
        <v>3650000</v>
      </c>
      <c r="D14" s="15"/>
    </row>
    <row r="15" spans="1:4" x14ac:dyDescent="0.25">
      <c r="A15" s="13">
        <v>22078</v>
      </c>
      <c r="B15" s="13" t="s">
        <v>11</v>
      </c>
      <c r="C15" s="14">
        <v>30000</v>
      </c>
      <c r="D15" s="15"/>
    </row>
    <row r="16" spans="1:4" x14ac:dyDescent="0.25">
      <c r="A16" s="13">
        <v>22093</v>
      </c>
      <c r="B16" s="13" t="s">
        <v>12</v>
      </c>
      <c r="C16" s="14">
        <v>550000</v>
      </c>
      <c r="D16" s="15"/>
    </row>
    <row r="17" spans="1:4" x14ac:dyDescent="0.25">
      <c r="A17" s="13">
        <v>22094</v>
      </c>
      <c r="B17" s="13" t="s">
        <v>13</v>
      </c>
      <c r="C17" s="14">
        <v>12000</v>
      </c>
      <c r="D17" s="15"/>
    </row>
    <row r="18" spans="1:4" x14ac:dyDescent="0.25">
      <c r="A18" s="13"/>
      <c r="B18" s="13"/>
      <c r="C18" s="19">
        <f>SUM(C14:C17)</f>
        <v>4242000</v>
      </c>
      <c r="D18" s="15"/>
    </row>
    <row r="19" spans="1:4" x14ac:dyDescent="0.25">
      <c r="A19" s="13"/>
      <c r="B19" s="13"/>
      <c r="C19" s="14"/>
      <c r="D19" s="15"/>
    </row>
    <row r="20" spans="1:4" x14ac:dyDescent="0.25">
      <c r="A20" s="13" t="s">
        <v>14</v>
      </c>
      <c r="B20" s="13"/>
      <c r="C20" s="14"/>
      <c r="D20" s="15"/>
    </row>
    <row r="21" spans="1:4" x14ac:dyDescent="0.25">
      <c r="A21" s="13">
        <v>11250</v>
      </c>
      <c r="B21" s="13" t="s">
        <v>15</v>
      </c>
      <c r="C21" s="14">
        <v>865000</v>
      </c>
      <c r="D21" s="15"/>
    </row>
    <row r="22" spans="1:4" x14ac:dyDescent="0.25">
      <c r="A22" s="13">
        <v>11260</v>
      </c>
      <c r="B22" s="13" t="s">
        <v>16</v>
      </c>
      <c r="C22" s="14">
        <v>38520</v>
      </c>
      <c r="D22" s="15"/>
    </row>
    <row r="23" spans="1:4" x14ac:dyDescent="0.25">
      <c r="A23" s="13">
        <v>22065</v>
      </c>
      <c r="B23" s="13" t="s">
        <v>17</v>
      </c>
      <c r="C23" s="14">
        <v>500000</v>
      </c>
      <c r="D23" s="15"/>
    </row>
    <row r="24" spans="1:4" x14ac:dyDescent="0.25">
      <c r="A24" s="13">
        <v>22070</v>
      </c>
      <c r="B24" s="13" t="s">
        <v>18</v>
      </c>
      <c r="C24" s="14">
        <v>10150000</v>
      </c>
      <c r="D24" s="15"/>
    </row>
    <row r="25" spans="1:4" x14ac:dyDescent="0.25">
      <c r="A25" s="13">
        <v>22075</v>
      </c>
      <c r="B25" s="13" t="s">
        <v>19</v>
      </c>
      <c r="C25" s="14">
        <v>500000</v>
      </c>
      <c r="D25" s="15"/>
    </row>
    <row r="26" spans="1:4" x14ac:dyDescent="0.25">
      <c r="A26" s="13">
        <v>22090</v>
      </c>
      <c r="B26" s="13" t="s">
        <v>12</v>
      </c>
      <c r="C26" s="14">
        <v>1400000</v>
      </c>
      <c r="D26" s="15"/>
    </row>
    <row r="27" spans="1:4" x14ac:dyDescent="0.25">
      <c r="A27" s="13">
        <v>22099</v>
      </c>
      <c r="B27" s="13" t="s">
        <v>20</v>
      </c>
      <c r="C27" s="14">
        <v>65000</v>
      </c>
      <c r="D27" s="15"/>
    </row>
    <row r="28" spans="1:4" x14ac:dyDescent="0.25">
      <c r="A28" s="13">
        <v>22170</v>
      </c>
      <c r="B28" s="13" t="s">
        <v>21</v>
      </c>
      <c r="C28" s="14">
        <v>-50000</v>
      </c>
      <c r="D28" s="15"/>
    </row>
    <row r="29" spans="1:4" x14ac:dyDescent="0.25">
      <c r="A29" s="13">
        <v>24205</v>
      </c>
      <c r="B29" s="13" t="s">
        <v>22</v>
      </c>
      <c r="C29" s="14"/>
      <c r="D29" s="15"/>
    </row>
    <row r="30" spans="1:4" x14ac:dyDescent="0.25">
      <c r="A30" s="13">
        <v>20305</v>
      </c>
      <c r="B30" s="13" t="s">
        <v>23</v>
      </c>
      <c r="C30" s="14"/>
      <c r="D30" s="15"/>
    </row>
    <row r="31" spans="1:4" x14ac:dyDescent="0.25">
      <c r="A31" s="13"/>
      <c r="B31" s="13" t="s">
        <v>24</v>
      </c>
      <c r="C31" s="14"/>
      <c r="D31" s="15"/>
    </row>
    <row r="32" spans="1:4" x14ac:dyDescent="0.25">
      <c r="A32" s="13"/>
      <c r="B32" s="13" t="s">
        <v>25</v>
      </c>
      <c r="C32" s="14"/>
      <c r="D32" s="15"/>
    </row>
    <row r="33" spans="1:4" x14ac:dyDescent="0.25">
      <c r="A33" s="14"/>
      <c r="B33" s="13"/>
      <c r="C33" s="19">
        <f>SUM(C21:C32)</f>
        <v>13468520</v>
      </c>
      <c r="D33" s="15"/>
    </row>
    <row r="34" spans="1:4" ht="15" hidden="1" customHeight="1" x14ac:dyDescent="0.25">
      <c r="A34" s="13"/>
      <c r="B34" s="13"/>
      <c r="C34" s="14"/>
      <c r="D34" s="15"/>
    </row>
    <row r="35" spans="1:4" ht="15" hidden="1" customHeight="1" x14ac:dyDescent="0.25">
      <c r="A35" s="13" t="s">
        <v>26</v>
      </c>
      <c r="B35" s="13"/>
      <c r="C35" s="14"/>
      <c r="D35" s="15"/>
    </row>
    <row r="36" spans="1:4" ht="15" hidden="1" customHeight="1" x14ac:dyDescent="0.25">
      <c r="A36" s="13"/>
      <c r="B36" s="13" t="s">
        <v>3</v>
      </c>
      <c r="C36" s="14"/>
      <c r="D36" s="15"/>
    </row>
    <row r="37" spans="1:4" ht="15" hidden="1" customHeight="1" x14ac:dyDescent="0.25">
      <c r="A37" s="13"/>
      <c r="B37" s="13" t="s">
        <v>27</v>
      </c>
      <c r="C37" s="14"/>
      <c r="D37" s="15"/>
    </row>
    <row r="38" spans="1:4" ht="15" hidden="1" customHeight="1" x14ac:dyDescent="0.25">
      <c r="A38" s="13"/>
      <c r="B38" s="13"/>
      <c r="C38" s="14"/>
      <c r="D38" s="15"/>
    </row>
    <row r="39" spans="1:4" x14ac:dyDescent="0.25">
      <c r="A39" s="13"/>
      <c r="B39" s="13"/>
      <c r="C39" s="14"/>
      <c r="D39" s="15"/>
    </row>
    <row r="40" spans="1:4" x14ac:dyDescent="0.25">
      <c r="A40" s="13" t="s">
        <v>28</v>
      </c>
      <c r="B40" s="13"/>
      <c r="C40" s="14"/>
      <c r="D40" s="15"/>
    </row>
    <row r="41" spans="1:4" x14ac:dyDescent="0.25">
      <c r="A41" s="13">
        <v>40210</v>
      </c>
      <c r="B41" s="13" t="s">
        <v>29</v>
      </c>
      <c r="C41" s="14"/>
      <c r="D41" s="15"/>
    </row>
    <row r="42" spans="1:4" x14ac:dyDescent="0.25">
      <c r="A42" s="13">
        <v>40220</v>
      </c>
      <c r="B42" s="13" t="s">
        <v>30</v>
      </c>
      <c r="C42" s="14">
        <v>550000</v>
      </c>
      <c r="D42" s="15"/>
    </row>
    <row r="43" spans="1:4" x14ac:dyDescent="0.25">
      <c r="A43" s="13">
        <v>40230</v>
      </c>
      <c r="B43" s="13" t="s">
        <v>31</v>
      </c>
      <c r="C43" s="14">
        <v>4500</v>
      </c>
      <c r="D43" s="15"/>
    </row>
    <row r="44" spans="1:4" x14ac:dyDescent="0.25">
      <c r="A44" s="13">
        <v>40240</v>
      </c>
      <c r="B44" s="13" t="s">
        <v>32</v>
      </c>
      <c r="C44" s="14"/>
      <c r="D44" s="15"/>
    </row>
    <row r="45" spans="1:4" x14ac:dyDescent="0.25">
      <c r="A45" s="13"/>
      <c r="B45" s="13"/>
      <c r="C45" s="19">
        <f>SUM(C41:C44)</f>
        <v>554500</v>
      </c>
      <c r="D45" s="15"/>
    </row>
    <row r="46" spans="1:4" x14ac:dyDescent="0.25">
      <c r="A46" s="13"/>
      <c r="B46" s="13"/>
      <c r="C46" s="14"/>
      <c r="D46" s="15"/>
    </row>
    <row r="47" spans="1:4" x14ac:dyDescent="0.25">
      <c r="A47" s="13" t="s">
        <v>33</v>
      </c>
      <c r="B47" s="13"/>
      <c r="C47" s="14"/>
      <c r="D47" s="15"/>
    </row>
    <row r="48" spans="1:4" x14ac:dyDescent="0.25">
      <c r="A48" s="13">
        <v>40310</v>
      </c>
      <c r="B48" s="13" t="s">
        <v>34</v>
      </c>
      <c r="C48" s="14">
        <v>2636517</v>
      </c>
      <c r="D48" s="15"/>
    </row>
    <row r="49" spans="1:4" x14ac:dyDescent="0.25">
      <c r="A49" s="13">
        <v>40304</v>
      </c>
      <c r="B49" s="13" t="s">
        <v>35</v>
      </c>
      <c r="C49" s="14"/>
      <c r="D49" s="15"/>
    </row>
    <row r="50" spans="1:4" x14ac:dyDescent="0.25">
      <c r="A50" s="13">
        <v>40311</v>
      </c>
      <c r="B50" s="13" t="s">
        <v>36</v>
      </c>
      <c r="C50" s="14">
        <v>538144</v>
      </c>
      <c r="D50" s="15"/>
    </row>
    <row r="51" spans="1:4" x14ac:dyDescent="0.25">
      <c r="A51" s="13">
        <v>40320</v>
      </c>
      <c r="B51" s="13" t="s">
        <v>37</v>
      </c>
      <c r="C51" s="14">
        <v>30000</v>
      </c>
      <c r="D51" s="15"/>
    </row>
    <row r="52" spans="1:4" x14ac:dyDescent="0.25">
      <c r="A52" s="13">
        <v>40330</v>
      </c>
      <c r="B52" s="13" t="s">
        <v>38</v>
      </c>
      <c r="C52" s="14">
        <v>85000</v>
      </c>
      <c r="D52" s="15"/>
    </row>
    <row r="53" spans="1:4" x14ac:dyDescent="0.25">
      <c r="A53" s="13">
        <v>40370</v>
      </c>
      <c r="B53" s="13" t="s">
        <v>39</v>
      </c>
      <c r="C53" s="14">
        <v>22500</v>
      </c>
      <c r="D53" s="15"/>
    </row>
    <row r="54" spans="1:4" x14ac:dyDescent="0.25">
      <c r="A54" s="13">
        <v>40375</v>
      </c>
      <c r="B54" s="13" t="s">
        <v>40</v>
      </c>
      <c r="C54" s="14">
        <v>79188.7</v>
      </c>
      <c r="D54" s="15"/>
    </row>
    <row r="55" spans="1:4" x14ac:dyDescent="0.25">
      <c r="A55" s="13">
        <v>40380</v>
      </c>
      <c r="B55" s="13" t="s">
        <v>41</v>
      </c>
      <c r="C55" s="14"/>
      <c r="D55" s="15"/>
    </row>
    <row r="56" spans="1:4" x14ac:dyDescent="0.25">
      <c r="A56" s="13">
        <v>40381</v>
      </c>
      <c r="B56" s="13" t="s">
        <v>42</v>
      </c>
      <c r="C56" s="14">
        <v>520000</v>
      </c>
      <c r="D56" s="15"/>
    </row>
    <row r="57" spans="1:4" x14ac:dyDescent="0.25">
      <c r="A57" s="13">
        <v>40385</v>
      </c>
      <c r="B57" s="13" t="s">
        <v>43</v>
      </c>
      <c r="C57" s="14"/>
      <c r="D57" s="15"/>
    </row>
    <row r="58" spans="1:4" x14ac:dyDescent="0.25">
      <c r="A58" s="13">
        <v>40390</v>
      </c>
      <c r="B58" s="13" t="s">
        <v>44</v>
      </c>
      <c r="C58" s="14"/>
      <c r="D58" s="15"/>
    </row>
    <row r="59" spans="1:4" x14ac:dyDescent="0.25">
      <c r="A59" s="13">
        <v>40400</v>
      </c>
      <c r="B59" s="13" t="s">
        <v>45</v>
      </c>
      <c r="C59" s="14">
        <v>110000</v>
      </c>
      <c r="D59" s="15"/>
    </row>
    <row r="60" spans="1:4" x14ac:dyDescent="0.25">
      <c r="A60" s="13">
        <v>40401</v>
      </c>
      <c r="B60" s="13" t="s">
        <v>46</v>
      </c>
      <c r="C60" s="14">
        <v>34782.6</v>
      </c>
      <c r="D60" s="15"/>
    </row>
    <row r="61" spans="1:4" x14ac:dyDescent="0.25">
      <c r="A61" s="13">
        <v>40405</v>
      </c>
      <c r="B61" s="13" t="s">
        <v>47</v>
      </c>
      <c r="C61" s="14"/>
      <c r="D61" s="15"/>
    </row>
    <row r="62" spans="1:4" x14ac:dyDescent="0.25">
      <c r="A62" s="13">
        <v>40991</v>
      </c>
      <c r="B62" s="13" t="s">
        <v>48</v>
      </c>
      <c r="C62" s="14"/>
      <c r="D62" s="15"/>
    </row>
    <row r="63" spans="1:4" x14ac:dyDescent="0.25">
      <c r="A63" s="13">
        <v>40425</v>
      </c>
      <c r="B63" s="13" t="s">
        <v>49</v>
      </c>
      <c r="C63" s="14"/>
      <c r="D63" s="15"/>
    </row>
    <row r="64" spans="1:4" x14ac:dyDescent="0.25">
      <c r="A64" s="13">
        <v>40435</v>
      </c>
      <c r="B64" s="13" t="s">
        <v>50</v>
      </c>
      <c r="C64" s="14"/>
      <c r="D64" s="15"/>
    </row>
    <row r="65" spans="1:4" x14ac:dyDescent="0.25">
      <c r="A65" s="13">
        <v>40443</v>
      </c>
      <c r="B65" s="13" t="s">
        <v>51</v>
      </c>
      <c r="C65" s="14"/>
      <c r="D65" s="15"/>
    </row>
    <row r="66" spans="1:4" x14ac:dyDescent="0.25">
      <c r="A66" s="13">
        <v>40444</v>
      </c>
      <c r="B66" s="13" t="s">
        <v>52</v>
      </c>
      <c r="C66" s="14">
        <v>53000</v>
      </c>
      <c r="D66" s="15"/>
    </row>
    <row r="67" spans="1:4" x14ac:dyDescent="0.25">
      <c r="A67" s="13">
        <v>40445</v>
      </c>
      <c r="B67" s="13" t="s">
        <v>53</v>
      </c>
      <c r="C67" s="14"/>
      <c r="D67" s="15"/>
    </row>
    <row r="68" spans="1:4" x14ac:dyDescent="0.25">
      <c r="A68" s="13">
        <v>41043</v>
      </c>
      <c r="B68" s="13" t="s">
        <v>54</v>
      </c>
      <c r="C68" s="14"/>
      <c r="D68" s="15"/>
    </row>
    <row r="69" spans="1:4" x14ac:dyDescent="0.25">
      <c r="A69" s="13">
        <v>41044</v>
      </c>
      <c r="B69" s="13" t="s">
        <v>55</v>
      </c>
      <c r="C69" s="14">
        <v>3000</v>
      </c>
      <c r="D69" s="15"/>
    </row>
    <row r="70" spans="1:4" x14ac:dyDescent="0.25">
      <c r="A70" s="13">
        <v>41045</v>
      </c>
      <c r="B70" s="13" t="s">
        <v>56</v>
      </c>
      <c r="C70" s="14"/>
      <c r="D70" s="15"/>
    </row>
    <row r="71" spans="1:4" x14ac:dyDescent="0.25">
      <c r="A71" s="13"/>
      <c r="B71" s="13"/>
      <c r="C71" s="19">
        <f>SUM(C48:C70)</f>
        <v>4112132.3000000003</v>
      </c>
      <c r="D71" s="15"/>
    </row>
    <row r="72" spans="1:4" x14ac:dyDescent="0.25">
      <c r="A72" s="13"/>
      <c r="B72" s="13"/>
      <c r="C72" s="14"/>
      <c r="D72" s="15"/>
    </row>
    <row r="73" spans="1:4" x14ac:dyDescent="0.25">
      <c r="A73" s="13" t="s">
        <v>57</v>
      </c>
      <c r="B73" s="13"/>
      <c r="C73" s="14"/>
      <c r="D73" s="15"/>
    </row>
    <row r="74" spans="1:4" x14ac:dyDescent="0.25">
      <c r="A74" s="13">
        <v>40501</v>
      </c>
      <c r="B74" s="13" t="s">
        <v>58</v>
      </c>
      <c r="C74" s="14"/>
      <c r="D74" s="15"/>
    </row>
    <row r="75" spans="1:4" x14ac:dyDescent="0.25">
      <c r="A75" s="13">
        <v>40502</v>
      </c>
      <c r="B75" s="13" t="s">
        <v>59</v>
      </c>
      <c r="C75" s="14"/>
      <c r="D75" s="15"/>
    </row>
    <row r="76" spans="1:4" x14ac:dyDescent="0.25">
      <c r="A76" s="13">
        <v>40503</v>
      </c>
      <c r="B76" s="13" t="s">
        <v>60</v>
      </c>
      <c r="C76" s="14">
        <v>1500</v>
      </c>
      <c r="D76" s="15"/>
    </row>
    <row r="77" spans="1:4" x14ac:dyDescent="0.25">
      <c r="A77" s="13">
        <v>40511</v>
      </c>
      <c r="B77" s="13" t="s">
        <v>61</v>
      </c>
      <c r="C77" s="14">
        <v>3500</v>
      </c>
      <c r="D77" s="15"/>
    </row>
    <row r="78" spans="1:4" x14ac:dyDescent="0.25">
      <c r="A78" s="13">
        <v>40513</v>
      </c>
      <c r="B78" s="13" t="s">
        <v>62</v>
      </c>
      <c r="C78" s="14"/>
      <c r="D78" s="15"/>
    </row>
    <row r="79" spans="1:4" x14ac:dyDescent="0.25">
      <c r="A79" s="13">
        <v>40515</v>
      </c>
      <c r="B79" s="13" t="s">
        <v>63</v>
      </c>
      <c r="C79" s="14">
        <v>75000</v>
      </c>
      <c r="D79" s="15"/>
    </row>
    <row r="80" spans="1:4" x14ac:dyDescent="0.25">
      <c r="A80" s="13">
        <v>40516</v>
      </c>
      <c r="B80" s="13" t="s">
        <v>64</v>
      </c>
      <c r="C80" s="14"/>
      <c r="D80" s="15"/>
    </row>
    <row r="81" spans="1:4" x14ac:dyDescent="0.25">
      <c r="A81" s="13">
        <v>40517</v>
      </c>
      <c r="B81" s="13" t="s">
        <v>65</v>
      </c>
      <c r="C81" s="14"/>
      <c r="D81" s="15"/>
    </row>
    <row r="82" spans="1:4" ht="15" customHeight="1" x14ac:dyDescent="0.25">
      <c r="A82" s="13">
        <v>40518</v>
      </c>
      <c r="B82" s="13" t="s">
        <v>66</v>
      </c>
      <c r="C82" s="14"/>
      <c r="D82" s="15"/>
    </row>
    <row r="83" spans="1:4" ht="15" customHeight="1" x14ac:dyDescent="0.25">
      <c r="A83" s="13">
        <v>40519</v>
      </c>
      <c r="B83" s="13" t="s">
        <v>67</v>
      </c>
      <c r="C83" s="14"/>
      <c r="D83" s="15"/>
    </row>
    <row r="84" spans="1:4" x14ac:dyDescent="0.25">
      <c r="A84" s="13">
        <v>40520</v>
      </c>
      <c r="B84" s="13" t="s">
        <v>68</v>
      </c>
      <c r="C84" s="14">
        <v>15000</v>
      </c>
      <c r="D84" s="15"/>
    </row>
    <row r="85" spans="1:4" x14ac:dyDescent="0.25">
      <c r="A85" s="13">
        <v>40530</v>
      </c>
      <c r="B85" s="13" t="s">
        <v>69</v>
      </c>
      <c r="C85" s="14">
        <v>3200</v>
      </c>
      <c r="D85" s="15"/>
    </row>
    <row r="86" spans="1:4" x14ac:dyDescent="0.25">
      <c r="A86" s="13">
        <v>40540</v>
      </c>
      <c r="B86" s="13" t="s">
        <v>70</v>
      </c>
      <c r="C86" s="14">
        <v>75000</v>
      </c>
      <c r="D86" s="15"/>
    </row>
    <row r="87" spans="1:4" x14ac:dyDescent="0.25">
      <c r="A87" s="13">
        <v>40541</v>
      </c>
      <c r="B87" s="13" t="s">
        <v>71</v>
      </c>
      <c r="C87" s="14">
        <v>300000</v>
      </c>
      <c r="D87" s="15"/>
    </row>
    <row r="88" spans="1:4" x14ac:dyDescent="0.25">
      <c r="A88" s="13">
        <v>40544</v>
      </c>
      <c r="B88" s="13" t="s">
        <v>72</v>
      </c>
      <c r="C88" s="14">
        <v>2500</v>
      </c>
      <c r="D88" s="15"/>
    </row>
    <row r="89" spans="1:4" x14ac:dyDescent="0.25">
      <c r="A89" s="13">
        <v>40545</v>
      </c>
      <c r="B89" s="13" t="s">
        <v>73</v>
      </c>
      <c r="C89" s="14">
        <v>10000</v>
      </c>
      <c r="D89" s="15"/>
    </row>
    <row r="90" spans="1:4" x14ac:dyDescent="0.25">
      <c r="A90" s="13">
        <v>40556</v>
      </c>
      <c r="B90" s="13" t="s">
        <v>74</v>
      </c>
      <c r="C90" s="14">
        <v>500</v>
      </c>
      <c r="D90" s="15"/>
    </row>
    <row r="91" spans="1:4" x14ac:dyDescent="0.25">
      <c r="A91" s="13">
        <v>40560</v>
      </c>
      <c r="B91" s="13" t="s">
        <v>75</v>
      </c>
      <c r="C91" s="14">
        <v>90000</v>
      </c>
      <c r="D91" s="15"/>
    </row>
    <row r="92" spans="1:4" x14ac:dyDescent="0.25">
      <c r="A92" s="13">
        <v>40565</v>
      </c>
      <c r="B92" s="13" t="s">
        <v>76</v>
      </c>
      <c r="C92" s="14"/>
      <c r="D92" s="15"/>
    </row>
    <row r="93" spans="1:4" x14ac:dyDescent="0.25">
      <c r="A93" s="13">
        <v>40567</v>
      </c>
      <c r="B93" s="13" t="s">
        <v>77</v>
      </c>
      <c r="C93" s="14">
        <v>500</v>
      </c>
      <c r="D93" s="15"/>
    </row>
    <row r="94" spans="1:4" x14ac:dyDescent="0.25">
      <c r="A94" s="13">
        <v>40568</v>
      </c>
      <c r="B94" s="13" t="s">
        <v>78</v>
      </c>
      <c r="C94" s="14"/>
      <c r="D94" s="15"/>
    </row>
    <row r="95" spans="1:4" x14ac:dyDescent="0.25">
      <c r="A95" s="13">
        <v>40570</v>
      </c>
      <c r="B95" s="13" t="s">
        <v>79</v>
      </c>
      <c r="C95" s="14">
        <v>5000</v>
      </c>
      <c r="D95" s="15"/>
    </row>
    <row r="96" spans="1:4" x14ac:dyDescent="0.25">
      <c r="A96" s="13">
        <v>40575</v>
      </c>
      <c r="B96" s="13" t="s">
        <v>80</v>
      </c>
      <c r="C96" s="14">
        <v>44000</v>
      </c>
      <c r="D96" s="15"/>
    </row>
    <row r="97" spans="1:4" x14ac:dyDescent="0.25">
      <c r="A97" s="13">
        <v>40590</v>
      </c>
      <c r="B97" s="13" t="s">
        <v>81</v>
      </c>
      <c r="C97" s="14"/>
      <c r="D97" s="15"/>
    </row>
    <row r="98" spans="1:4" x14ac:dyDescent="0.25">
      <c r="A98" s="13">
        <v>40600</v>
      </c>
      <c r="B98" s="13" t="s">
        <v>82</v>
      </c>
      <c r="C98" s="14">
        <v>125000</v>
      </c>
      <c r="D98" s="15"/>
    </row>
    <row r="99" spans="1:4" x14ac:dyDescent="0.25">
      <c r="A99" s="13">
        <v>40615</v>
      </c>
      <c r="B99" s="13" t="s">
        <v>83</v>
      </c>
      <c r="C99" s="14"/>
      <c r="D99" s="15"/>
    </row>
    <row r="100" spans="1:4" x14ac:dyDescent="0.25">
      <c r="A100" s="13">
        <v>40620</v>
      </c>
      <c r="B100" s="13" t="s">
        <v>84</v>
      </c>
      <c r="C100" s="14">
        <v>10000</v>
      </c>
      <c r="D100" s="15"/>
    </row>
    <row r="101" spans="1:4" x14ac:dyDescent="0.25">
      <c r="A101" s="13">
        <v>40625</v>
      </c>
      <c r="B101" s="13" t="s">
        <v>85</v>
      </c>
      <c r="C101" s="14">
        <v>45000</v>
      </c>
      <c r="D101" s="15"/>
    </row>
    <row r="102" spans="1:4" x14ac:dyDescent="0.25">
      <c r="A102" s="13">
        <v>40630</v>
      </c>
      <c r="B102" s="13" t="s">
        <v>86</v>
      </c>
      <c r="C102" s="14">
        <v>124000</v>
      </c>
      <c r="D102" s="15"/>
    </row>
    <row r="103" spans="1:4" x14ac:dyDescent="0.25">
      <c r="A103" s="13">
        <v>40635</v>
      </c>
      <c r="B103" s="13" t="s">
        <v>87</v>
      </c>
      <c r="C103" s="14">
        <v>120000</v>
      </c>
      <c r="D103" s="15"/>
    </row>
    <row r="104" spans="1:4" x14ac:dyDescent="0.25">
      <c r="A104" s="13">
        <v>40640</v>
      </c>
      <c r="B104" s="13" t="s">
        <v>88</v>
      </c>
      <c r="C104" s="14">
        <v>20000</v>
      </c>
      <c r="D104" s="15"/>
    </row>
    <row r="105" spans="1:4" x14ac:dyDescent="0.25">
      <c r="A105" s="13">
        <v>40650</v>
      </c>
      <c r="B105" s="13" t="s">
        <v>89</v>
      </c>
      <c r="C105" s="14"/>
      <c r="D105" s="15"/>
    </row>
    <row r="106" spans="1:4" x14ac:dyDescent="0.25">
      <c r="A106" s="13">
        <v>40722</v>
      </c>
      <c r="B106" s="13" t="s">
        <v>90</v>
      </c>
      <c r="C106" s="14"/>
      <c r="D106" s="15"/>
    </row>
    <row r="107" spans="1:4" x14ac:dyDescent="0.25">
      <c r="A107" s="13"/>
      <c r="B107" s="13"/>
      <c r="C107" s="19">
        <f>SUM(C73:C105)</f>
        <v>1069700</v>
      </c>
      <c r="D107" s="15"/>
    </row>
    <row r="108" spans="1:4" x14ac:dyDescent="0.25">
      <c r="A108" s="13"/>
      <c r="B108" s="13"/>
      <c r="C108" s="14"/>
      <c r="D108" s="15"/>
    </row>
    <row r="109" spans="1:4" x14ac:dyDescent="0.25">
      <c r="A109" s="13" t="s">
        <v>91</v>
      </c>
      <c r="B109" s="13"/>
      <c r="C109" s="14"/>
      <c r="D109" s="15"/>
    </row>
    <row r="110" spans="1:4" x14ac:dyDescent="0.25">
      <c r="A110" s="13">
        <v>40710</v>
      </c>
      <c r="B110" s="13" t="s">
        <v>92</v>
      </c>
      <c r="C110" s="14">
        <v>10000</v>
      </c>
      <c r="D110" s="15"/>
    </row>
    <row r="111" spans="1:4" x14ac:dyDescent="0.25">
      <c r="A111" s="13">
        <v>40720</v>
      </c>
      <c r="B111" s="13" t="s">
        <v>93</v>
      </c>
      <c r="C111" s="14">
        <v>600000</v>
      </c>
      <c r="D111" s="15"/>
    </row>
    <row r="112" spans="1:4" x14ac:dyDescent="0.25">
      <c r="A112" s="13">
        <v>40730</v>
      </c>
      <c r="B112" s="13" t="s">
        <v>94</v>
      </c>
      <c r="C112" s="14">
        <v>2500</v>
      </c>
      <c r="D112" s="15"/>
    </row>
    <row r="113" spans="1:4" x14ac:dyDescent="0.25">
      <c r="A113" s="13"/>
      <c r="B113" s="13"/>
      <c r="C113" s="19">
        <f>SUM(C110:C112)</f>
        <v>612500</v>
      </c>
      <c r="D113" s="15"/>
    </row>
    <row r="114" spans="1:4" x14ac:dyDescent="0.25">
      <c r="A114" s="13"/>
      <c r="B114" s="13"/>
      <c r="C114" s="14"/>
      <c r="D114" s="15"/>
    </row>
    <row r="115" spans="1:4" ht="14.25" customHeight="1" x14ac:dyDescent="0.25">
      <c r="A115" s="13" t="s">
        <v>95</v>
      </c>
      <c r="B115" s="13"/>
      <c r="C115" s="14"/>
      <c r="D115" s="15"/>
    </row>
    <row r="116" spans="1:4" ht="15" customHeight="1" x14ac:dyDescent="0.25">
      <c r="A116" s="13">
        <v>40810</v>
      </c>
      <c r="B116" s="13" t="s">
        <v>96</v>
      </c>
      <c r="C116" s="14">
        <v>65000</v>
      </c>
      <c r="D116" s="15"/>
    </row>
    <row r="117" spans="1:4" ht="15" customHeight="1" x14ac:dyDescent="0.25">
      <c r="A117" s="13">
        <v>40820</v>
      </c>
      <c r="B117" s="13" t="s">
        <v>97</v>
      </c>
      <c r="C117" s="14">
        <v>65000</v>
      </c>
      <c r="D117" s="15"/>
    </row>
    <row r="118" spans="1:4" ht="15" customHeight="1" x14ac:dyDescent="0.25">
      <c r="A118" s="13">
        <v>40825</v>
      </c>
      <c r="B118" s="13" t="s">
        <v>98</v>
      </c>
      <c r="C118" s="14">
        <v>525000</v>
      </c>
      <c r="D118" s="15"/>
    </row>
    <row r="119" spans="1:4" ht="15" customHeight="1" x14ac:dyDescent="0.25">
      <c r="A119" s="13">
        <v>40830</v>
      </c>
      <c r="B119" s="13" t="s">
        <v>99</v>
      </c>
      <c r="C119" s="14">
        <v>50</v>
      </c>
      <c r="D119" s="15"/>
    </row>
    <row r="120" spans="1:4" ht="15" customHeight="1" x14ac:dyDescent="0.25">
      <c r="A120" s="13">
        <v>40833</v>
      </c>
      <c r="B120" s="13" t="s">
        <v>100</v>
      </c>
      <c r="C120" s="14">
        <v>125000</v>
      </c>
      <c r="D120" s="15"/>
    </row>
    <row r="121" spans="1:4" x14ac:dyDescent="0.25">
      <c r="A121" s="13">
        <v>40840</v>
      </c>
      <c r="B121" s="13" t="s">
        <v>101</v>
      </c>
      <c r="C121" s="14">
        <v>750000</v>
      </c>
      <c r="D121" s="15"/>
    </row>
    <row r="122" spans="1:4" x14ac:dyDescent="0.25">
      <c r="A122" s="13">
        <v>40842</v>
      </c>
      <c r="B122" s="13" t="s">
        <v>102</v>
      </c>
      <c r="C122" s="14">
        <v>0</v>
      </c>
      <c r="D122" s="15"/>
    </row>
    <row r="123" spans="1:4" x14ac:dyDescent="0.25">
      <c r="A123" s="13"/>
      <c r="B123" s="13"/>
      <c r="C123" s="19">
        <f>SUM(C116:C121)</f>
        <v>1530050</v>
      </c>
      <c r="D123" s="15"/>
    </row>
    <row r="124" spans="1:4" x14ac:dyDescent="0.25">
      <c r="A124" s="13"/>
      <c r="B124" s="13"/>
      <c r="C124" s="14"/>
      <c r="D124" s="15"/>
    </row>
    <row r="125" spans="1:4" x14ac:dyDescent="0.25">
      <c r="A125" s="13" t="s">
        <v>103</v>
      </c>
      <c r="B125" s="13"/>
      <c r="C125" s="14"/>
      <c r="D125" s="15"/>
    </row>
    <row r="126" spans="1:4" x14ac:dyDescent="0.25">
      <c r="A126" s="13">
        <v>40011</v>
      </c>
      <c r="B126" s="13" t="s">
        <v>104</v>
      </c>
      <c r="C126" s="14">
        <v>86000</v>
      </c>
      <c r="D126" s="15"/>
    </row>
    <row r="127" spans="1:4" x14ac:dyDescent="0.25">
      <c r="A127" s="13">
        <v>40014</v>
      </c>
      <c r="B127" s="13" t="s">
        <v>105</v>
      </c>
      <c r="C127" s="14"/>
      <c r="D127" s="15"/>
    </row>
    <row r="128" spans="1:4" x14ac:dyDescent="0.25">
      <c r="A128" s="13">
        <v>40016</v>
      </c>
      <c r="B128" s="13" t="s">
        <v>106</v>
      </c>
      <c r="C128" s="14"/>
      <c r="D128" s="15"/>
    </row>
    <row r="129" spans="1:4" x14ac:dyDescent="0.25">
      <c r="A129" s="13">
        <v>40363</v>
      </c>
      <c r="B129" s="13" t="s">
        <v>107</v>
      </c>
      <c r="C129" s="14">
        <v>500</v>
      </c>
      <c r="D129" s="15"/>
    </row>
    <row r="130" spans="1:4" x14ac:dyDescent="0.25">
      <c r="A130" s="13">
        <v>40512</v>
      </c>
      <c r="B130" s="13" t="s">
        <v>108</v>
      </c>
      <c r="C130" s="14"/>
      <c r="D130" s="15"/>
    </row>
    <row r="131" spans="1:4" x14ac:dyDescent="0.25">
      <c r="A131" s="13">
        <v>40606</v>
      </c>
      <c r="B131" s="13" t="s">
        <v>109</v>
      </c>
      <c r="C131" s="14"/>
      <c r="D131" s="15"/>
    </row>
    <row r="132" spans="1:4" x14ac:dyDescent="0.25">
      <c r="A132" s="13">
        <v>40900</v>
      </c>
      <c r="B132" s="13" t="s">
        <v>110</v>
      </c>
      <c r="C132" s="14"/>
      <c r="D132" s="15"/>
    </row>
    <row r="133" spans="1:4" x14ac:dyDescent="0.25">
      <c r="A133" s="13">
        <v>40910</v>
      </c>
      <c r="B133" s="13" t="s">
        <v>111</v>
      </c>
      <c r="C133" s="14"/>
      <c r="D133" s="15"/>
    </row>
    <row r="134" spans="1:4" x14ac:dyDescent="0.25">
      <c r="A134" s="13">
        <v>40920</v>
      </c>
      <c r="B134" s="13" t="s">
        <v>112</v>
      </c>
      <c r="C134" s="14"/>
      <c r="D134" s="15"/>
    </row>
    <row r="135" spans="1:4" x14ac:dyDescent="0.25">
      <c r="A135" s="13">
        <v>40930</v>
      </c>
      <c r="B135" s="13" t="s">
        <v>113</v>
      </c>
      <c r="C135" s="14"/>
      <c r="D135" s="15"/>
    </row>
    <row r="136" spans="1:4" x14ac:dyDescent="0.25">
      <c r="A136" s="13">
        <v>40935</v>
      </c>
      <c r="B136" s="13" t="s">
        <v>114</v>
      </c>
      <c r="C136" s="14"/>
      <c r="D136" s="15"/>
    </row>
    <row r="137" spans="1:4" x14ac:dyDescent="0.25">
      <c r="A137" s="13">
        <v>40940</v>
      </c>
      <c r="B137" s="13" t="s">
        <v>115</v>
      </c>
      <c r="C137" s="14">
        <v>250000</v>
      </c>
      <c r="D137" s="15"/>
    </row>
    <row r="138" spans="1:4" x14ac:dyDescent="0.25">
      <c r="A138" s="13">
        <v>40960</v>
      </c>
      <c r="B138" s="13" t="s">
        <v>116</v>
      </c>
      <c r="C138" s="14"/>
      <c r="D138" s="15"/>
    </row>
    <row r="139" spans="1:4" x14ac:dyDescent="0.25">
      <c r="A139" s="13">
        <v>40970</v>
      </c>
      <c r="B139" s="13" t="s">
        <v>117</v>
      </c>
      <c r="C139" s="14">
        <v>10000</v>
      </c>
      <c r="D139" s="15"/>
    </row>
    <row r="140" spans="1:4" x14ac:dyDescent="0.25">
      <c r="A140" s="13">
        <v>40975</v>
      </c>
      <c r="B140" s="13" t="s">
        <v>118</v>
      </c>
      <c r="C140" s="14"/>
      <c r="D140" s="15"/>
    </row>
    <row r="141" spans="1:4" x14ac:dyDescent="0.25">
      <c r="A141" s="13">
        <v>40980</v>
      </c>
      <c r="B141" s="13" t="s">
        <v>119</v>
      </c>
      <c r="C141" s="14">
        <v>12000</v>
      </c>
      <c r="D141" s="15"/>
    </row>
    <row r="142" spans="1:4" x14ac:dyDescent="0.25">
      <c r="A142" s="13">
        <v>40986</v>
      </c>
      <c r="B142" s="13" t="s">
        <v>120</v>
      </c>
      <c r="C142" s="14">
        <v>13200</v>
      </c>
      <c r="D142" s="15"/>
    </row>
    <row r="143" spans="1:4" x14ac:dyDescent="0.25">
      <c r="A143" s="13">
        <v>40987</v>
      </c>
      <c r="B143" s="13" t="s">
        <v>121</v>
      </c>
      <c r="C143" s="14"/>
      <c r="D143" s="15"/>
    </row>
    <row r="144" spans="1:4" ht="15" customHeight="1" x14ac:dyDescent="0.25">
      <c r="A144" s="13">
        <v>40988</v>
      </c>
      <c r="B144" s="13" t="s">
        <v>122</v>
      </c>
      <c r="C144" s="14"/>
      <c r="D144" s="15"/>
    </row>
    <row r="145" spans="1:4" x14ac:dyDescent="0.25">
      <c r="A145" s="13">
        <v>40989</v>
      </c>
      <c r="B145" s="13" t="s">
        <v>123</v>
      </c>
      <c r="C145" s="14">
        <v>90000</v>
      </c>
      <c r="D145" s="15"/>
    </row>
    <row r="146" spans="1:4" x14ac:dyDescent="0.25">
      <c r="A146" s="13">
        <v>40990</v>
      </c>
      <c r="B146" s="13" t="s">
        <v>124</v>
      </c>
      <c r="C146" s="14">
        <v>9125</v>
      </c>
      <c r="D146" s="15"/>
    </row>
    <row r="147" spans="1:4" x14ac:dyDescent="0.25">
      <c r="A147" s="13">
        <v>40991</v>
      </c>
      <c r="B147" s="13" t="s">
        <v>125</v>
      </c>
      <c r="C147" s="14">
        <v>25000</v>
      </c>
      <c r="D147" s="15"/>
    </row>
    <row r="148" spans="1:4" x14ac:dyDescent="0.25">
      <c r="A148" s="13">
        <v>40992</v>
      </c>
      <c r="B148" s="13" t="s">
        <v>126</v>
      </c>
      <c r="C148" s="14">
        <v>20000</v>
      </c>
      <c r="D148" s="15"/>
    </row>
    <row r="149" spans="1:4" x14ac:dyDescent="0.25">
      <c r="A149" s="13">
        <v>40993</v>
      </c>
      <c r="B149" s="13" t="s">
        <v>127</v>
      </c>
      <c r="C149" s="14">
        <v>15000</v>
      </c>
      <c r="D149" s="15"/>
    </row>
    <row r="150" spans="1:4" x14ac:dyDescent="0.25">
      <c r="A150" s="13">
        <v>40994</v>
      </c>
      <c r="B150" s="13" t="s">
        <v>128</v>
      </c>
      <c r="C150" s="14"/>
      <c r="D150" s="15"/>
    </row>
    <row r="151" spans="1:4" x14ac:dyDescent="0.25">
      <c r="A151" s="13">
        <v>40995</v>
      </c>
      <c r="B151" s="13" t="s">
        <v>129</v>
      </c>
      <c r="C151" s="14">
        <v>270000</v>
      </c>
      <c r="D151" s="15"/>
    </row>
    <row r="152" spans="1:4" x14ac:dyDescent="0.25">
      <c r="A152" s="13">
        <v>40996</v>
      </c>
      <c r="B152" s="13" t="s">
        <v>130</v>
      </c>
      <c r="C152" s="14"/>
      <c r="D152" s="15"/>
    </row>
    <row r="153" spans="1:4" x14ac:dyDescent="0.25">
      <c r="A153" s="13">
        <v>40997</v>
      </c>
      <c r="B153" s="13" t="s">
        <v>131</v>
      </c>
      <c r="C153" s="14"/>
      <c r="D153" s="15"/>
    </row>
    <row r="154" spans="1:4" x14ac:dyDescent="0.25">
      <c r="A154" s="13">
        <v>40998</v>
      </c>
      <c r="B154" s="13" t="s">
        <v>132</v>
      </c>
      <c r="C154" s="14"/>
      <c r="D154" s="15"/>
    </row>
    <row r="155" spans="1:4" x14ac:dyDescent="0.25">
      <c r="A155" s="13">
        <v>41001</v>
      </c>
      <c r="B155" s="13" t="s">
        <v>133</v>
      </c>
      <c r="C155" s="14">
        <v>5000</v>
      </c>
      <c r="D155" s="15"/>
    </row>
    <row r="156" spans="1:4" x14ac:dyDescent="0.25">
      <c r="A156" s="13">
        <v>41002</v>
      </c>
      <c r="B156" s="13" t="s">
        <v>134</v>
      </c>
      <c r="C156" s="14"/>
      <c r="D156" s="15"/>
    </row>
    <row r="157" spans="1:4" x14ac:dyDescent="0.25">
      <c r="A157" s="13">
        <v>41003</v>
      </c>
      <c r="B157" s="13" t="s">
        <v>135</v>
      </c>
      <c r="C157" s="14"/>
      <c r="D157" s="15"/>
    </row>
    <row r="158" spans="1:4" x14ac:dyDescent="0.25">
      <c r="A158" s="13">
        <v>41004</v>
      </c>
      <c r="B158" s="13" t="s">
        <v>136</v>
      </c>
      <c r="C158" s="14">
        <v>400</v>
      </c>
      <c r="D158" s="15"/>
    </row>
    <row r="159" spans="1:4" x14ac:dyDescent="0.25">
      <c r="A159" s="13">
        <v>41005</v>
      </c>
      <c r="B159" s="13" t="s">
        <v>137</v>
      </c>
      <c r="C159" s="14">
        <v>100</v>
      </c>
      <c r="D159" s="15"/>
    </row>
    <row r="160" spans="1:4" x14ac:dyDescent="0.25">
      <c r="A160" s="13">
        <v>41006</v>
      </c>
      <c r="B160" s="13" t="s">
        <v>138</v>
      </c>
      <c r="C160" s="14">
        <v>500</v>
      </c>
      <c r="D160" s="15"/>
    </row>
    <row r="161" spans="1:4" x14ac:dyDescent="0.25">
      <c r="A161" s="13">
        <v>41007</v>
      </c>
      <c r="B161" s="13" t="s">
        <v>139</v>
      </c>
      <c r="C161" s="14">
        <v>3500</v>
      </c>
      <c r="D161" s="15"/>
    </row>
    <row r="162" spans="1:4" x14ac:dyDescent="0.25">
      <c r="A162" s="13">
        <v>41008</v>
      </c>
      <c r="B162" s="13" t="s">
        <v>140</v>
      </c>
      <c r="C162" s="14"/>
      <c r="D162" s="15"/>
    </row>
    <row r="163" spans="1:4" x14ac:dyDescent="0.25">
      <c r="A163" s="13">
        <v>41011</v>
      </c>
      <c r="B163" s="13" t="s">
        <v>141</v>
      </c>
      <c r="C163" s="14"/>
      <c r="D163" s="15"/>
    </row>
    <row r="164" spans="1:4" x14ac:dyDescent="0.25">
      <c r="A164" s="13">
        <v>41012</v>
      </c>
      <c r="B164" s="13" t="s">
        <v>142</v>
      </c>
      <c r="C164" s="14"/>
      <c r="D164" s="15"/>
    </row>
    <row r="165" spans="1:4" x14ac:dyDescent="0.25">
      <c r="A165" s="13">
        <v>41015</v>
      </c>
      <c r="B165" s="13" t="s">
        <v>143</v>
      </c>
      <c r="C165" s="14">
        <v>6507</v>
      </c>
      <c r="D165" s="15"/>
    </row>
    <row r="166" spans="1:4" x14ac:dyDescent="0.25">
      <c r="A166" s="13">
        <v>41020</v>
      </c>
      <c r="B166" s="13" t="s">
        <v>144</v>
      </c>
      <c r="C166" s="14">
        <v>80000</v>
      </c>
      <c r="D166" s="15"/>
    </row>
    <row r="167" spans="1:4" x14ac:dyDescent="0.25">
      <c r="A167" s="13">
        <v>41025</v>
      </c>
      <c r="B167" s="13" t="s">
        <v>145</v>
      </c>
      <c r="C167" s="14"/>
      <c r="D167" s="15"/>
    </row>
    <row r="168" spans="1:4" x14ac:dyDescent="0.25">
      <c r="A168" s="13">
        <v>41035</v>
      </c>
      <c r="B168" s="13" t="s">
        <v>146</v>
      </c>
      <c r="C168" s="14">
        <v>5000</v>
      </c>
      <c r="D168" s="15"/>
    </row>
    <row r="169" spans="1:4" x14ac:dyDescent="0.25">
      <c r="A169" s="13">
        <v>41039</v>
      </c>
      <c r="B169" s="13" t="s">
        <v>147</v>
      </c>
      <c r="C169" s="14"/>
      <c r="D169" s="15"/>
    </row>
    <row r="170" spans="1:4" x14ac:dyDescent="0.25">
      <c r="A170" s="13">
        <v>41040</v>
      </c>
      <c r="B170" s="13" t="s">
        <v>148</v>
      </c>
      <c r="C170" s="14">
        <v>2000</v>
      </c>
      <c r="D170" s="15"/>
    </row>
    <row r="171" spans="1:4" x14ac:dyDescent="0.25">
      <c r="A171" s="13">
        <v>41041</v>
      </c>
      <c r="B171" s="13" t="s">
        <v>149</v>
      </c>
      <c r="C171" s="14">
        <v>6000</v>
      </c>
      <c r="D171" s="15"/>
    </row>
    <row r="172" spans="1:4" x14ac:dyDescent="0.25">
      <c r="A172" s="13">
        <v>41042</v>
      </c>
      <c r="B172" s="13" t="s">
        <v>150</v>
      </c>
      <c r="C172" s="14">
        <v>500</v>
      </c>
      <c r="D172" s="15"/>
    </row>
    <row r="173" spans="1:4" x14ac:dyDescent="0.25">
      <c r="A173" s="13">
        <v>41044</v>
      </c>
      <c r="B173" s="13" t="s">
        <v>55</v>
      </c>
      <c r="C173" s="14">
        <v>3000</v>
      </c>
      <c r="D173" s="15"/>
    </row>
    <row r="174" spans="1:4" x14ac:dyDescent="0.25">
      <c r="A174" s="13">
        <v>41046</v>
      </c>
      <c r="B174" s="13" t="s">
        <v>43</v>
      </c>
      <c r="C174" s="14"/>
      <c r="D174" s="15"/>
    </row>
    <row r="175" spans="1:4" x14ac:dyDescent="0.25">
      <c r="A175" s="13">
        <v>41060</v>
      </c>
      <c r="B175" s="13" t="s">
        <v>151</v>
      </c>
      <c r="C175" s="14"/>
      <c r="D175" s="15"/>
    </row>
    <row r="176" spans="1:4" x14ac:dyDescent="0.25">
      <c r="A176" s="13">
        <v>41130</v>
      </c>
      <c r="B176" s="13" t="s">
        <v>152</v>
      </c>
      <c r="C176" s="14"/>
      <c r="D176" s="15"/>
    </row>
    <row r="177" spans="1:4" x14ac:dyDescent="0.25">
      <c r="A177" s="13">
        <v>41180</v>
      </c>
      <c r="B177" s="13" t="s">
        <v>153</v>
      </c>
      <c r="C177" s="14"/>
      <c r="D177" s="15"/>
    </row>
    <row r="178" spans="1:4" x14ac:dyDescent="0.25">
      <c r="A178" s="13">
        <v>41195</v>
      </c>
      <c r="B178" s="13" t="s">
        <v>154</v>
      </c>
      <c r="C178" s="14"/>
      <c r="D178" s="15"/>
    </row>
    <row r="179" spans="1:4" x14ac:dyDescent="0.25">
      <c r="A179" s="13"/>
      <c r="B179" s="13" t="s">
        <v>155</v>
      </c>
      <c r="C179" s="14"/>
      <c r="D179" s="15"/>
    </row>
    <row r="180" spans="1:4" x14ac:dyDescent="0.25">
      <c r="A180" s="13">
        <v>42330</v>
      </c>
      <c r="B180" s="13" t="s">
        <v>141</v>
      </c>
      <c r="C180" s="14">
        <v>30</v>
      </c>
      <c r="D180" s="15"/>
    </row>
    <row r="181" spans="1:4" x14ac:dyDescent="0.25">
      <c r="A181" s="13"/>
      <c r="B181" s="13"/>
      <c r="C181" s="19">
        <f>SUM(C126:C180)</f>
        <v>913362</v>
      </c>
      <c r="D181" s="15"/>
    </row>
    <row r="182" spans="1:4" x14ac:dyDescent="0.25">
      <c r="A182" s="13"/>
      <c r="B182" s="13"/>
      <c r="C182" s="14"/>
      <c r="D182" s="15"/>
    </row>
    <row r="183" spans="1:4" x14ac:dyDescent="0.25">
      <c r="A183" s="13" t="s">
        <v>156</v>
      </c>
      <c r="B183" s="13"/>
      <c r="C183" s="14"/>
      <c r="D183" s="15"/>
    </row>
    <row r="184" spans="1:4" x14ac:dyDescent="0.25">
      <c r="A184" s="13">
        <v>42019</v>
      </c>
      <c r="B184" s="13" t="s">
        <v>157</v>
      </c>
      <c r="C184" s="14"/>
      <c r="D184" s="15"/>
    </row>
    <row r="185" spans="1:4" x14ac:dyDescent="0.25">
      <c r="A185" s="13">
        <v>42022</v>
      </c>
      <c r="B185" s="13" t="s">
        <v>98</v>
      </c>
      <c r="C185" s="14"/>
      <c r="D185" s="15"/>
    </row>
    <row r="186" spans="1:4" x14ac:dyDescent="0.25">
      <c r="A186" s="13">
        <v>42026</v>
      </c>
      <c r="B186" s="13" t="s">
        <v>158</v>
      </c>
      <c r="C186" s="14"/>
      <c r="D186" s="15"/>
    </row>
    <row r="187" spans="1:4" x14ac:dyDescent="0.25">
      <c r="A187" s="13">
        <v>42029</v>
      </c>
      <c r="B187" s="13" t="s">
        <v>159</v>
      </c>
      <c r="C187" s="14"/>
      <c r="D187" s="15"/>
    </row>
    <row r="188" spans="1:4" x14ac:dyDescent="0.25">
      <c r="A188" s="13">
        <v>42030</v>
      </c>
      <c r="B188" s="13" t="s">
        <v>160</v>
      </c>
      <c r="C188" s="14"/>
      <c r="D188" s="15"/>
    </row>
    <row r="189" spans="1:4" x14ac:dyDescent="0.25">
      <c r="A189" s="13">
        <v>42031</v>
      </c>
      <c r="B189" s="13" t="s">
        <v>161</v>
      </c>
      <c r="C189" s="14"/>
      <c r="D189" s="15"/>
    </row>
    <row r="190" spans="1:4" x14ac:dyDescent="0.25">
      <c r="A190" s="13">
        <v>42032</v>
      </c>
      <c r="B190" s="13" t="s">
        <v>162</v>
      </c>
      <c r="C190" s="14"/>
      <c r="D190" s="15"/>
    </row>
    <row r="191" spans="1:4" x14ac:dyDescent="0.25">
      <c r="A191" s="13">
        <v>42033</v>
      </c>
      <c r="B191" s="13" t="s">
        <v>163</v>
      </c>
      <c r="C191" s="14"/>
      <c r="D191" s="15"/>
    </row>
    <row r="192" spans="1:4" x14ac:dyDescent="0.25">
      <c r="A192" s="13">
        <v>42033</v>
      </c>
      <c r="B192" s="13" t="s">
        <v>164</v>
      </c>
      <c r="C192" s="14"/>
      <c r="D192" s="15"/>
    </row>
    <row r="193" spans="1:4" x14ac:dyDescent="0.25">
      <c r="A193" s="13">
        <v>42034</v>
      </c>
      <c r="B193" s="13" t="s">
        <v>165</v>
      </c>
      <c r="C193" s="14">
        <v>3592366.7</v>
      </c>
      <c r="D193" s="15"/>
    </row>
    <row r="194" spans="1:4" x14ac:dyDescent="0.25">
      <c r="A194" s="13">
        <v>42035</v>
      </c>
      <c r="B194" s="13" t="s">
        <v>166</v>
      </c>
      <c r="C194" s="14">
        <v>110000</v>
      </c>
      <c r="D194" s="15"/>
    </row>
    <row r="195" spans="1:4" x14ac:dyDescent="0.25">
      <c r="A195" s="13">
        <v>42037</v>
      </c>
      <c r="B195" s="13" t="s">
        <v>167</v>
      </c>
      <c r="C195" s="14"/>
      <c r="D195" s="15"/>
    </row>
    <row r="196" spans="1:4" x14ac:dyDescent="0.25">
      <c r="A196" s="13">
        <v>42038</v>
      </c>
      <c r="B196" s="13" t="s">
        <v>168</v>
      </c>
      <c r="C196" s="14"/>
      <c r="D196" s="15"/>
    </row>
    <row r="197" spans="1:4" x14ac:dyDescent="0.25">
      <c r="A197" s="13">
        <v>42039</v>
      </c>
      <c r="B197" s="13" t="s">
        <v>169</v>
      </c>
      <c r="C197" s="14">
        <v>80000</v>
      </c>
      <c r="D197" s="15"/>
    </row>
    <row r="198" spans="1:4" x14ac:dyDescent="0.25">
      <c r="A198" s="13">
        <v>42040</v>
      </c>
      <c r="B198" s="13" t="s">
        <v>170</v>
      </c>
      <c r="C198" s="14"/>
      <c r="D198" s="15"/>
    </row>
    <row r="199" spans="1:4" x14ac:dyDescent="0.25">
      <c r="A199" s="13">
        <v>42045</v>
      </c>
      <c r="B199" s="13" t="s">
        <v>171</v>
      </c>
      <c r="C199" s="14"/>
      <c r="D199" s="15"/>
    </row>
    <row r="200" spans="1:4" x14ac:dyDescent="0.25">
      <c r="A200" s="13">
        <v>42046</v>
      </c>
      <c r="B200" s="13" t="s">
        <v>172</v>
      </c>
      <c r="C200" s="14"/>
      <c r="D200" s="15"/>
    </row>
    <row r="201" spans="1:4" x14ac:dyDescent="0.25">
      <c r="A201" s="13">
        <v>42047</v>
      </c>
      <c r="B201" s="13" t="s">
        <v>173</v>
      </c>
      <c r="C201" s="14"/>
      <c r="D201" s="15"/>
    </row>
    <row r="202" spans="1:4" x14ac:dyDescent="0.25">
      <c r="A202" s="13">
        <v>42048</v>
      </c>
      <c r="B202" s="13" t="s">
        <v>174</v>
      </c>
      <c r="C202" s="14"/>
      <c r="D202" s="15"/>
    </row>
    <row r="203" spans="1:4" x14ac:dyDescent="0.25">
      <c r="A203" s="13">
        <v>42049</v>
      </c>
      <c r="B203" s="13" t="s">
        <v>175</v>
      </c>
      <c r="C203" s="14">
        <v>175000</v>
      </c>
      <c r="D203" s="15"/>
    </row>
    <row r="204" spans="1:4" x14ac:dyDescent="0.25">
      <c r="A204" s="13">
        <v>42050</v>
      </c>
      <c r="B204" s="13" t="s">
        <v>176</v>
      </c>
      <c r="C204" s="14"/>
      <c r="D204" s="15"/>
    </row>
    <row r="205" spans="1:4" x14ac:dyDescent="0.25">
      <c r="A205" s="13"/>
      <c r="B205" s="13" t="s">
        <v>177</v>
      </c>
      <c r="C205" s="21">
        <v>2080808.85</v>
      </c>
      <c r="D205" s="15"/>
    </row>
    <row r="206" spans="1:4" x14ac:dyDescent="0.25">
      <c r="A206" s="13"/>
      <c r="B206" s="13" t="s">
        <v>178</v>
      </c>
      <c r="C206" s="14"/>
      <c r="D206" s="15"/>
    </row>
    <row r="207" spans="1:4" ht="14.25" customHeight="1" x14ac:dyDescent="0.25">
      <c r="A207" s="13"/>
      <c r="B207" s="13" t="s">
        <v>179</v>
      </c>
      <c r="C207" s="14"/>
      <c r="D207" s="15"/>
    </row>
    <row r="208" spans="1:4" x14ac:dyDescent="0.25">
      <c r="A208" s="13"/>
      <c r="B208" s="13"/>
      <c r="C208" s="14"/>
      <c r="D208" s="15"/>
    </row>
    <row r="209" spans="1:4" x14ac:dyDescent="0.25">
      <c r="A209" s="13"/>
      <c r="B209" s="13"/>
      <c r="C209" s="19">
        <f>SUM(C184:C208)</f>
        <v>6038175.5500000007</v>
      </c>
      <c r="D209" s="15"/>
    </row>
    <row r="210" spans="1:4" x14ac:dyDescent="0.25">
      <c r="A210" s="13"/>
      <c r="B210" s="13"/>
      <c r="C210" s="14"/>
      <c r="D210" s="15"/>
    </row>
    <row r="211" spans="1:4" ht="9" customHeight="1" x14ac:dyDescent="0.25">
      <c r="A211" s="13"/>
      <c r="B211" s="13"/>
      <c r="C211" s="14"/>
      <c r="D211" s="15"/>
    </row>
    <row r="212" spans="1:4" x14ac:dyDescent="0.25">
      <c r="A212" s="13"/>
      <c r="B212" s="13"/>
      <c r="C212" s="20">
        <f>+C209+C181+C123+C113+C107+C71+C45+C33+C18+C11</f>
        <v>37910939.850000001</v>
      </c>
      <c r="D212" s="15"/>
    </row>
    <row r="214" spans="1:4" s="26" customFormat="1" ht="15" customHeight="1" x14ac:dyDescent="0.2">
      <c r="A214" s="24"/>
      <c r="B214" s="22"/>
      <c r="C214" s="23"/>
      <c r="D214" s="22"/>
    </row>
    <row r="215" spans="1:4" s="26" customFormat="1" ht="15" customHeight="1" x14ac:dyDescent="0.2">
      <c r="A215" s="24"/>
      <c r="C215" s="27"/>
    </row>
    <row r="216" spans="1:4" s="26" customFormat="1" ht="15" customHeight="1" x14ac:dyDescent="0.2">
      <c r="A216" s="24"/>
      <c r="B216" s="22"/>
      <c r="C216" s="23"/>
      <c r="D216" s="22"/>
    </row>
    <row r="217" spans="1:4" s="26" customFormat="1" ht="15" customHeight="1" x14ac:dyDescent="0.2">
      <c r="A217" s="24"/>
      <c r="C217" s="27"/>
    </row>
    <row r="218" spans="1:4" s="26" customFormat="1" ht="15" customHeight="1" x14ac:dyDescent="0.2">
      <c r="A218" s="24"/>
      <c r="B218" s="22"/>
      <c r="C218" s="23"/>
      <c r="D218" s="22"/>
    </row>
    <row r="219" spans="1:4" s="26" customFormat="1" ht="15" customHeight="1" x14ac:dyDescent="0.2">
      <c r="A219" s="24"/>
      <c r="C219" s="27"/>
    </row>
    <row r="220" spans="1:4" s="26" customFormat="1" ht="15" customHeight="1" x14ac:dyDescent="0.2">
      <c r="A220" s="24"/>
      <c r="B220" s="22"/>
      <c r="C220" s="23"/>
      <c r="D220" s="22"/>
    </row>
    <row r="221" spans="1:4" s="26" customFormat="1" ht="15" customHeight="1" x14ac:dyDescent="0.2">
      <c r="A221" s="24"/>
      <c r="C221" s="27"/>
    </row>
    <row r="222" spans="1:4" s="26" customFormat="1" ht="15" customHeight="1" x14ac:dyDescent="0.2">
      <c r="A222" s="24"/>
      <c r="B222" s="22"/>
      <c r="C222" s="23"/>
      <c r="D222" s="22"/>
    </row>
    <row r="223" spans="1:4" s="26" customFormat="1" ht="15" customHeight="1" x14ac:dyDescent="0.2">
      <c r="A223" s="24"/>
      <c r="C223" s="27"/>
    </row>
    <row r="224" spans="1:4" s="26" customFormat="1" ht="15" customHeight="1" x14ac:dyDescent="0.2">
      <c r="A224" s="24"/>
      <c r="B224" s="22"/>
      <c r="C224" s="23"/>
      <c r="D224" s="22"/>
    </row>
    <row r="225" spans="1:3" s="26" customFormat="1" ht="15" customHeight="1" x14ac:dyDescent="0.2">
      <c r="A225" s="24"/>
      <c r="C225" s="27"/>
    </row>
    <row r="226" spans="1:3" s="26" customFormat="1" ht="15" customHeight="1" x14ac:dyDescent="0.2">
      <c r="A226" s="24"/>
      <c r="C226" s="27"/>
    </row>
    <row r="227" spans="1:3" s="26" customFormat="1" ht="15" customHeight="1" x14ac:dyDescent="0.2">
      <c r="A227" s="24"/>
      <c r="C227" s="27"/>
    </row>
    <row r="228" spans="1:3" s="26" customFormat="1" ht="15" customHeight="1" x14ac:dyDescent="0.2">
      <c r="A228" s="24"/>
      <c r="C228" s="27"/>
    </row>
    <row r="229" spans="1:3" s="26" customFormat="1" ht="15" customHeight="1" x14ac:dyDescent="0.2">
      <c r="A229" s="24"/>
      <c r="C229" s="27"/>
    </row>
    <row r="230" spans="1:3" s="26" customFormat="1" ht="15" customHeight="1" x14ac:dyDescent="0.2">
      <c r="A230" s="24"/>
      <c r="C230" s="27"/>
    </row>
    <row r="231" spans="1:3" s="26" customFormat="1" ht="15" customHeight="1" x14ac:dyDescent="0.2">
      <c r="A231" s="24"/>
      <c r="C231" s="27"/>
    </row>
    <row r="232" spans="1:3" s="26" customFormat="1" ht="15" customHeight="1" x14ac:dyDescent="0.2">
      <c r="A232" s="24"/>
      <c r="C232" s="27"/>
    </row>
    <row r="233" spans="1:3" s="26" customFormat="1" ht="15" customHeight="1" x14ac:dyDescent="0.2">
      <c r="A233" s="24"/>
      <c r="C233" s="27"/>
    </row>
    <row r="234" spans="1:3" s="26" customFormat="1" ht="15" customHeight="1" x14ac:dyDescent="0.2">
      <c r="A234" s="24"/>
      <c r="C234" s="27"/>
    </row>
    <row r="235" spans="1:3" s="26" customFormat="1" ht="15" customHeight="1" x14ac:dyDescent="0.2">
      <c r="C235" s="27"/>
    </row>
    <row r="236" spans="1:3" s="26" customFormat="1" ht="15" customHeight="1" x14ac:dyDescent="0.2">
      <c r="C236" s="27"/>
    </row>
    <row r="237" spans="1:3" s="26" customFormat="1" ht="15" customHeight="1" x14ac:dyDescent="0.2">
      <c r="C237" s="27"/>
    </row>
    <row r="238" spans="1:3" s="26" customFormat="1" ht="15" customHeight="1" x14ac:dyDescent="0.2">
      <c r="C238" s="27"/>
    </row>
    <row r="239" spans="1:3" s="26" customFormat="1" ht="15" customHeight="1" x14ac:dyDescent="0.2">
      <c r="C239" s="27"/>
    </row>
    <row r="240" spans="1:3" s="26" customFormat="1" ht="15" customHeight="1" x14ac:dyDescent="0.2">
      <c r="C240" s="27"/>
    </row>
    <row r="241" spans="1:4" s="26" customFormat="1" ht="15" customHeight="1" x14ac:dyDescent="0.2">
      <c r="C241" s="27"/>
    </row>
    <row r="242" spans="1:4" s="26" customFormat="1" ht="15" customHeight="1" x14ac:dyDescent="0.2">
      <c r="C242" s="27"/>
    </row>
    <row r="243" spans="1:4" s="26" customFormat="1" ht="15" customHeight="1" x14ac:dyDescent="0.2">
      <c r="C243" s="27"/>
    </row>
    <row r="244" spans="1:4" s="26" customFormat="1" ht="15" customHeight="1" x14ac:dyDescent="0.2">
      <c r="C244" s="27"/>
    </row>
    <row r="245" spans="1:4" s="26" customFormat="1" ht="15" customHeight="1" x14ac:dyDescent="0.2">
      <c r="C245" s="27"/>
    </row>
    <row r="246" spans="1:4" s="26" customFormat="1" ht="15" customHeight="1" x14ac:dyDescent="0.2">
      <c r="C246" s="27"/>
    </row>
    <row r="247" spans="1:4" s="26" customFormat="1" ht="15" customHeight="1" x14ac:dyDescent="0.2">
      <c r="C247" s="27"/>
    </row>
    <row r="248" spans="1:4" x14ac:dyDescent="0.25">
      <c r="A248" s="26"/>
      <c r="B248" s="26"/>
      <c r="C248" s="27"/>
      <c r="D248" s="26"/>
    </row>
    <row r="249" spans="1:4" x14ac:dyDescent="0.25">
      <c r="A249" s="26"/>
      <c r="B249" s="26"/>
      <c r="C249" s="27"/>
      <c r="D249" s="26"/>
    </row>
    <row r="250" spans="1:4" x14ac:dyDescent="0.25">
      <c r="A250" s="26"/>
      <c r="B250" s="26"/>
      <c r="C250" s="27"/>
      <c r="D250" s="26"/>
    </row>
    <row r="251" spans="1:4" x14ac:dyDescent="0.25">
      <c r="A251"/>
      <c r="B251"/>
      <c r="C251" s="25"/>
      <c r="D251"/>
    </row>
    <row r="252" spans="1:4" x14ac:dyDescent="0.25">
      <c r="A252" s="28"/>
      <c r="B252" s="26"/>
      <c r="C252" s="27"/>
      <c r="D252" s="26"/>
    </row>
    <row r="253" spans="1:4" x14ac:dyDescent="0.25">
      <c r="A253"/>
      <c r="B253"/>
      <c r="C253" s="25"/>
      <c r="D253"/>
    </row>
    <row r="254" spans="1:4" x14ac:dyDescent="0.25">
      <c r="A254"/>
      <c r="B254"/>
      <c r="C254" s="25"/>
      <c r="D254"/>
    </row>
    <row r="255" spans="1:4" x14ac:dyDescent="0.25">
      <c r="A255"/>
      <c r="B255"/>
      <c r="C255" s="25"/>
      <c r="D255"/>
    </row>
    <row r="256" spans="1:4" x14ac:dyDescent="0.25">
      <c r="A256"/>
      <c r="B256"/>
      <c r="C256" s="25"/>
      <c r="D256"/>
    </row>
    <row r="257" spans="1:4" x14ac:dyDescent="0.25">
      <c r="A257"/>
      <c r="B257"/>
      <c r="C257" s="25"/>
      <c r="D257"/>
    </row>
    <row r="258" spans="1:4" x14ac:dyDescent="0.25">
      <c r="A258"/>
      <c r="B258"/>
      <c r="C258" s="25"/>
      <c r="D258"/>
    </row>
    <row r="259" spans="1:4" x14ac:dyDescent="0.25">
      <c r="A259"/>
      <c r="B259"/>
      <c r="C259" s="25"/>
      <c r="D259"/>
    </row>
    <row r="260" spans="1:4" x14ac:dyDescent="0.25">
      <c r="A260"/>
      <c r="B260"/>
      <c r="C260" s="25"/>
      <c r="D260"/>
    </row>
    <row r="261" spans="1:4" x14ac:dyDescent="0.25">
      <c r="A261"/>
      <c r="B261"/>
      <c r="C261" s="25"/>
      <c r="D261"/>
    </row>
    <row r="262" spans="1:4" x14ac:dyDescent="0.25">
      <c r="A262"/>
      <c r="B262"/>
      <c r="C262" s="25"/>
      <c r="D262"/>
    </row>
    <row r="263" spans="1:4" x14ac:dyDescent="0.25">
      <c r="A263"/>
      <c r="B263"/>
      <c r="C263" s="25"/>
      <c r="D263"/>
    </row>
    <row r="264" spans="1:4" x14ac:dyDescent="0.25">
      <c r="A264"/>
      <c r="B264"/>
      <c r="C264" s="25"/>
      <c r="D264"/>
    </row>
    <row r="265" spans="1:4" x14ac:dyDescent="0.25">
      <c r="A265"/>
      <c r="B265"/>
      <c r="C265" s="25"/>
      <c r="D265"/>
    </row>
    <row r="266" spans="1:4" x14ac:dyDescent="0.25">
      <c r="A266"/>
      <c r="B266"/>
      <c r="C266" s="25"/>
      <c r="D266"/>
    </row>
    <row r="267" spans="1:4" x14ac:dyDescent="0.25">
      <c r="A267"/>
      <c r="B267"/>
      <c r="C267" s="25"/>
      <c r="D267"/>
    </row>
    <row r="268" spans="1:4" x14ac:dyDescent="0.25">
      <c r="A268"/>
      <c r="B268"/>
      <c r="C268" s="25"/>
      <c r="D268"/>
    </row>
    <row r="269" spans="1:4" x14ac:dyDescent="0.25">
      <c r="A269"/>
      <c r="B269"/>
      <c r="C269" s="25"/>
      <c r="D269"/>
    </row>
    <row r="270" spans="1:4" x14ac:dyDescent="0.25">
      <c r="A270"/>
      <c r="B270"/>
      <c r="C270" s="25"/>
      <c r="D270"/>
    </row>
    <row r="271" spans="1:4" x14ac:dyDescent="0.25">
      <c r="A271"/>
      <c r="B271"/>
      <c r="C271" s="25"/>
      <c r="D271"/>
    </row>
    <row r="272" spans="1:4" x14ac:dyDescent="0.25">
      <c r="A272"/>
      <c r="B272"/>
      <c r="C272" s="25"/>
      <c r="D272"/>
    </row>
    <row r="273" spans="1:4" x14ac:dyDescent="0.25">
      <c r="A273"/>
      <c r="B273"/>
      <c r="C273" s="25"/>
      <c r="D273"/>
    </row>
    <row r="274" spans="1:4" x14ac:dyDescent="0.25">
      <c r="A274"/>
      <c r="B274"/>
      <c r="C274" s="25"/>
      <c r="D274"/>
    </row>
    <row r="275" spans="1:4" x14ac:dyDescent="0.25">
      <c r="A275"/>
      <c r="B275"/>
      <c r="C275" s="25"/>
      <c r="D275"/>
    </row>
    <row r="276" spans="1:4" x14ac:dyDescent="0.25">
      <c r="A276"/>
      <c r="B276"/>
      <c r="C276" s="25"/>
      <c r="D276"/>
    </row>
    <row r="277" spans="1:4" x14ac:dyDescent="0.25">
      <c r="A277"/>
      <c r="B277"/>
      <c r="C277" s="25"/>
      <c r="D277"/>
    </row>
    <row r="278" spans="1:4" x14ac:dyDescent="0.25">
      <c r="A278"/>
      <c r="B278"/>
      <c r="C278" s="25"/>
      <c r="D278"/>
    </row>
    <row r="279" spans="1:4" x14ac:dyDescent="0.25">
      <c r="A279"/>
      <c r="B279"/>
      <c r="C279" s="25"/>
      <c r="D279"/>
    </row>
    <row r="280" spans="1:4" x14ac:dyDescent="0.25">
      <c r="A280"/>
      <c r="B280"/>
      <c r="C280" s="25"/>
      <c r="D280"/>
    </row>
    <row r="281" spans="1:4" x14ac:dyDescent="0.25">
      <c r="A281"/>
      <c r="B281"/>
      <c r="C281" s="25"/>
      <c r="D281"/>
    </row>
    <row r="282" spans="1:4" x14ac:dyDescent="0.25">
      <c r="A282"/>
      <c r="B282"/>
      <c r="C282" s="25"/>
      <c r="D282"/>
    </row>
    <row r="283" spans="1:4" x14ac:dyDescent="0.25">
      <c r="A283"/>
      <c r="B283"/>
      <c r="C283" s="25"/>
      <c r="D283"/>
    </row>
    <row r="284" spans="1:4" x14ac:dyDescent="0.25">
      <c r="A284"/>
      <c r="B284"/>
      <c r="C284" s="25"/>
      <c r="D284"/>
    </row>
    <row r="285" spans="1:4" x14ac:dyDescent="0.25">
      <c r="A285"/>
      <c r="B285"/>
      <c r="C285" s="25"/>
      <c r="D285"/>
    </row>
    <row r="286" spans="1:4" x14ac:dyDescent="0.25">
      <c r="A286"/>
      <c r="B286"/>
      <c r="C286" s="25"/>
      <c r="D286"/>
    </row>
    <row r="287" spans="1:4" x14ac:dyDescent="0.25">
      <c r="A287"/>
      <c r="B287"/>
      <c r="C287" s="25"/>
      <c r="D287"/>
    </row>
    <row r="288" spans="1:4" x14ac:dyDescent="0.25">
      <c r="A288"/>
      <c r="B288"/>
      <c r="C288" s="25"/>
      <c r="D288"/>
    </row>
    <row r="289" spans="1:4" x14ac:dyDescent="0.25">
      <c r="A289"/>
      <c r="B289"/>
      <c r="C289" s="25"/>
      <c r="D289"/>
    </row>
    <row r="290" spans="1:4" x14ac:dyDescent="0.25">
      <c r="A290"/>
      <c r="B290"/>
      <c r="C290" s="25"/>
      <c r="D290"/>
    </row>
    <row r="291" spans="1:4" x14ac:dyDescent="0.25">
      <c r="A291"/>
      <c r="B291"/>
      <c r="C291" s="25"/>
      <c r="D291"/>
    </row>
    <row r="292" spans="1:4" x14ac:dyDescent="0.25">
      <c r="A292"/>
      <c r="B292"/>
      <c r="C292" s="25"/>
      <c r="D292"/>
    </row>
    <row r="293" spans="1:4" x14ac:dyDescent="0.25">
      <c r="A293"/>
      <c r="B293"/>
      <c r="C293" s="25"/>
      <c r="D293"/>
    </row>
    <row r="294" spans="1:4" x14ac:dyDescent="0.25">
      <c r="A294"/>
      <c r="B294"/>
      <c r="C294" s="25"/>
      <c r="D294"/>
    </row>
    <row r="295" spans="1:4" x14ac:dyDescent="0.25">
      <c r="A295"/>
      <c r="B295"/>
      <c r="C295" s="25"/>
      <c r="D295"/>
    </row>
    <row r="296" spans="1:4" x14ac:dyDescent="0.25">
      <c r="A296"/>
      <c r="B296"/>
      <c r="C296" s="25"/>
      <c r="D296"/>
    </row>
    <row r="297" spans="1:4" x14ac:dyDescent="0.25">
      <c r="A297"/>
      <c r="B297"/>
      <c r="C297" s="25"/>
      <c r="D297"/>
    </row>
    <row r="298" spans="1:4" x14ac:dyDescent="0.25">
      <c r="A298"/>
      <c r="B298"/>
      <c r="C298" s="25"/>
      <c r="D298"/>
    </row>
    <row r="299" spans="1:4" x14ac:dyDescent="0.25">
      <c r="A299"/>
      <c r="B299"/>
      <c r="C299" s="25"/>
      <c r="D299"/>
    </row>
    <row r="300" spans="1:4" x14ac:dyDescent="0.25">
      <c r="A300"/>
      <c r="B300"/>
      <c r="C300" s="25"/>
      <c r="D300"/>
    </row>
    <row r="301" spans="1:4" x14ac:dyDescent="0.25">
      <c r="A301"/>
      <c r="B301"/>
      <c r="C301" s="25"/>
      <c r="D301"/>
    </row>
    <row r="302" spans="1:4" x14ac:dyDescent="0.25">
      <c r="A302"/>
      <c r="B302"/>
      <c r="C302" s="25"/>
      <c r="D302"/>
    </row>
    <row r="303" spans="1:4" x14ac:dyDescent="0.25">
      <c r="A303"/>
      <c r="B303"/>
      <c r="C303" s="25"/>
      <c r="D303"/>
    </row>
    <row r="304" spans="1:4" x14ac:dyDescent="0.25">
      <c r="A304"/>
      <c r="B304"/>
      <c r="C304" s="25"/>
      <c r="D304"/>
    </row>
    <row r="305" spans="1:4" x14ac:dyDescent="0.25">
      <c r="A305"/>
      <c r="B305"/>
      <c r="C305" s="25"/>
      <c r="D305"/>
    </row>
    <row r="306" spans="1:4" x14ac:dyDescent="0.25">
      <c r="A306"/>
      <c r="B306"/>
      <c r="C306" s="25"/>
      <c r="D306"/>
    </row>
    <row r="307" spans="1:4" x14ac:dyDescent="0.25">
      <c r="A307"/>
      <c r="B307"/>
      <c r="C307" s="25"/>
      <c r="D307"/>
    </row>
    <row r="308" spans="1:4" x14ac:dyDescent="0.25">
      <c r="A308"/>
      <c r="B308"/>
      <c r="C308" s="25"/>
      <c r="D308"/>
    </row>
    <row r="309" spans="1:4" x14ac:dyDescent="0.25">
      <c r="A309"/>
      <c r="B309"/>
      <c r="C309" s="25"/>
      <c r="D309"/>
    </row>
    <row r="310" spans="1:4" x14ac:dyDescent="0.25">
      <c r="A310"/>
      <c r="B310"/>
      <c r="C310" s="25"/>
      <c r="D310"/>
    </row>
    <row r="311" spans="1:4" x14ac:dyDescent="0.25">
      <c r="A311"/>
      <c r="B311"/>
      <c r="C311" s="25"/>
      <c r="D311"/>
    </row>
    <row r="312" spans="1:4" x14ac:dyDescent="0.25">
      <c r="A312"/>
      <c r="B312"/>
      <c r="C312" s="25"/>
      <c r="D312"/>
    </row>
    <row r="313" spans="1:4" x14ac:dyDescent="0.25">
      <c r="A313"/>
      <c r="B313"/>
      <c r="C313" s="25"/>
      <c r="D313"/>
    </row>
    <row r="314" spans="1:4" x14ac:dyDescent="0.25">
      <c r="A314"/>
      <c r="B314"/>
      <c r="C314" s="25"/>
      <c r="D314"/>
    </row>
    <row r="315" spans="1:4" x14ac:dyDescent="0.25">
      <c r="A315"/>
      <c r="B315"/>
      <c r="C315" s="25"/>
      <c r="D315"/>
    </row>
    <row r="316" spans="1:4" x14ac:dyDescent="0.25">
      <c r="A316"/>
      <c r="B316"/>
      <c r="C316" s="25"/>
      <c r="D316"/>
    </row>
    <row r="317" spans="1:4" x14ac:dyDescent="0.25">
      <c r="A317"/>
      <c r="B317"/>
      <c r="C317" s="25"/>
      <c r="D317"/>
    </row>
    <row r="318" spans="1:4" x14ac:dyDescent="0.25">
      <c r="A318"/>
      <c r="B318"/>
      <c r="C318" s="25"/>
      <c r="D318"/>
    </row>
    <row r="319" spans="1:4" x14ac:dyDescent="0.25">
      <c r="A319"/>
      <c r="B319"/>
      <c r="C319" s="25"/>
      <c r="D319"/>
    </row>
    <row r="320" spans="1:4" x14ac:dyDescent="0.25">
      <c r="A320"/>
      <c r="B320"/>
      <c r="C320" s="25"/>
      <c r="D320"/>
    </row>
    <row r="321" spans="1:4" x14ac:dyDescent="0.25">
      <c r="A321"/>
      <c r="B321"/>
      <c r="C321" s="25"/>
      <c r="D321"/>
    </row>
    <row r="322" spans="1:4" x14ac:dyDescent="0.25">
      <c r="A322"/>
      <c r="B322"/>
      <c r="C322" s="25"/>
      <c r="D322"/>
    </row>
    <row r="323" spans="1:4" x14ac:dyDescent="0.25">
      <c r="A323"/>
      <c r="B323"/>
      <c r="C323" s="25"/>
      <c r="D323"/>
    </row>
    <row r="324" spans="1:4" x14ac:dyDescent="0.25">
      <c r="A324"/>
      <c r="B324"/>
      <c r="C324" s="25"/>
      <c r="D324"/>
    </row>
    <row r="325" spans="1:4" x14ac:dyDescent="0.25">
      <c r="A325"/>
      <c r="B325"/>
      <c r="C325" s="25"/>
      <c r="D325"/>
    </row>
    <row r="326" spans="1:4" x14ac:dyDescent="0.25">
      <c r="A326"/>
      <c r="B326"/>
      <c r="C326" s="25"/>
      <c r="D326"/>
    </row>
    <row r="327" spans="1:4" x14ac:dyDescent="0.25">
      <c r="A327"/>
      <c r="B327"/>
      <c r="C327" s="25"/>
      <c r="D327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2802C-DFEF-491A-9289-EE0F95CB5448}">
  <dimension ref="A1:H80"/>
  <sheetViews>
    <sheetView topLeftCell="A48" workbookViewId="0">
      <selection activeCell="F78" sqref="F78"/>
    </sheetView>
  </sheetViews>
  <sheetFormatPr defaultRowHeight="15" x14ac:dyDescent="0.25"/>
  <cols>
    <col min="1" max="1" width="32.140625" style="22" customWidth="1"/>
    <col min="2" max="2" width="18.85546875" style="22" customWidth="1"/>
    <col min="3" max="3" width="18.85546875" style="62" customWidth="1"/>
    <col min="4" max="4" width="18.7109375" style="62" customWidth="1"/>
    <col min="6" max="6" width="15" bestFit="1" customWidth="1"/>
    <col min="8" max="8" width="12.140625" bestFit="1" customWidth="1"/>
    <col min="251" max="251" width="32.140625" customWidth="1"/>
    <col min="252" max="252" width="18.85546875" customWidth="1"/>
    <col min="253" max="253" width="17.28515625" customWidth="1"/>
    <col min="254" max="254" width="14.5703125" customWidth="1"/>
    <col min="255" max="255" width="18.85546875" customWidth="1"/>
    <col min="256" max="257" width="15.7109375" customWidth="1"/>
    <col min="258" max="258" width="18.7109375" customWidth="1"/>
    <col min="259" max="259" width="16.42578125" customWidth="1"/>
    <col min="260" max="260" width="15.7109375" customWidth="1"/>
    <col min="262" max="262" width="15" bestFit="1" customWidth="1"/>
    <col min="264" max="264" width="12.140625" bestFit="1" customWidth="1"/>
    <col min="507" max="507" width="32.140625" customWidth="1"/>
    <col min="508" max="508" width="18.85546875" customWidth="1"/>
    <col min="509" max="509" width="17.28515625" customWidth="1"/>
    <col min="510" max="510" width="14.5703125" customWidth="1"/>
    <col min="511" max="511" width="18.85546875" customWidth="1"/>
    <col min="512" max="513" width="15.7109375" customWidth="1"/>
    <col min="514" max="514" width="18.7109375" customWidth="1"/>
    <col min="515" max="515" width="16.42578125" customWidth="1"/>
    <col min="516" max="516" width="15.7109375" customWidth="1"/>
    <col min="518" max="518" width="15" bestFit="1" customWidth="1"/>
    <col min="520" max="520" width="12.140625" bestFit="1" customWidth="1"/>
    <col min="763" max="763" width="32.140625" customWidth="1"/>
    <col min="764" max="764" width="18.85546875" customWidth="1"/>
    <col min="765" max="765" width="17.28515625" customWidth="1"/>
    <col min="766" max="766" width="14.5703125" customWidth="1"/>
    <col min="767" max="767" width="18.85546875" customWidth="1"/>
    <col min="768" max="769" width="15.7109375" customWidth="1"/>
    <col min="770" max="770" width="18.7109375" customWidth="1"/>
    <col min="771" max="771" width="16.42578125" customWidth="1"/>
    <col min="772" max="772" width="15.7109375" customWidth="1"/>
    <col min="774" max="774" width="15" bestFit="1" customWidth="1"/>
    <col min="776" max="776" width="12.140625" bestFit="1" customWidth="1"/>
    <col min="1019" max="1019" width="32.140625" customWidth="1"/>
    <col min="1020" max="1020" width="18.85546875" customWidth="1"/>
    <col min="1021" max="1021" width="17.28515625" customWidth="1"/>
    <col min="1022" max="1022" width="14.5703125" customWidth="1"/>
    <col min="1023" max="1023" width="18.85546875" customWidth="1"/>
    <col min="1024" max="1025" width="15.7109375" customWidth="1"/>
    <col min="1026" max="1026" width="18.7109375" customWidth="1"/>
    <col min="1027" max="1027" width="16.42578125" customWidth="1"/>
    <col min="1028" max="1028" width="15.7109375" customWidth="1"/>
    <col min="1030" max="1030" width="15" bestFit="1" customWidth="1"/>
    <col min="1032" max="1032" width="12.140625" bestFit="1" customWidth="1"/>
    <col min="1275" max="1275" width="32.140625" customWidth="1"/>
    <col min="1276" max="1276" width="18.85546875" customWidth="1"/>
    <col min="1277" max="1277" width="17.28515625" customWidth="1"/>
    <col min="1278" max="1278" width="14.5703125" customWidth="1"/>
    <col min="1279" max="1279" width="18.85546875" customWidth="1"/>
    <col min="1280" max="1281" width="15.7109375" customWidth="1"/>
    <col min="1282" max="1282" width="18.7109375" customWidth="1"/>
    <col min="1283" max="1283" width="16.42578125" customWidth="1"/>
    <col min="1284" max="1284" width="15.7109375" customWidth="1"/>
    <col min="1286" max="1286" width="15" bestFit="1" customWidth="1"/>
    <col min="1288" max="1288" width="12.140625" bestFit="1" customWidth="1"/>
    <col min="1531" max="1531" width="32.140625" customWidth="1"/>
    <col min="1532" max="1532" width="18.85546875" customWidth="1"/>
    <col min="1533" max="1533" width="17.28515625" customWidth="1"/>
    <col min="1534" max="1534" width="14.5703125" customWidth="1"/>
    <col min="1535" max="1535" width="18.85546875" customWidth="1"/>
    <col min="1536" max="1537" width="15.7109375" customWidth="1"/>
    <col min="1538" max="1538" width="18.7109375" customWidth="1"/>
    <col min="1539" max="1539" width="16.42578125" customWidth="1"/>
    <col min="1540" max="1540" width="15.7109375" customWidth="1"/>
    <col min="1542" max="1542" width="15" bestFit="1" customWidth="1"/>
    <col min="1544" max="1544" width="12.140625" bestFit="1" customWidth="1"/>
    <col min="1787" max="1787" width="32.140625" customWidth="1"/>
    <col min="1788" max="1788" width="18.85546875" customWidth="1"/>
    <col min="1789" max="1789" width="17.28515625" customWidth="1"/>
    <col min="1790" max="1790" width="14.5703125" customWidth="1"/>
    <col min="1791" max="1791" width="18.85546875" customWidth="1"/>
    <col min="1792" max="1793" width="15.7109375" customWidth="1"/>
    <col min="1794" max="1794" width="18.7109375" customWidth="1"/>
    <col min="1795" max="1795" width="16.42578125" customWidth="1"/>
    <col min="1796" max="1796" width="15.7109375" customWidth="1"/>
    <col min="1798" max="1798" width="15" bestFit="1" customWidth="1"/>
    <col min="1800" max="1800" width="12.140625" bestFit="1" customWidth="1"/>
    <col min="2043" max="2043" width="32.140625" customWidth="1"/>
    <col min="2044" max="2044" width="18.85546875" customWidth="1"/>
    <col min="2045" max="2045" width="17.28515625" customWidth="1"/>
    <col min="2046" max="2046" width="14.5703125" customWidth="1"/>
    <col min="2047" max="2047" width="18.85546875" customWidth="1"/>
    <col min="2048" max="2049" width="15.7109375" customWidth="1"/>
    <col min="2050" max="2050" width="18.7109375" customWidth="1"/>
    <col min="2051" max="2051" width="16.42578125" customWidth="1"/>
    <col min="2052" max="2052" width="15.7109375" customWidth="1"/>
    <col min="2054" max="2054" width="15" bestFit="1" customWidth="1"/>
    <col min="2056" max="2056" width="12.140625" bestFit="1" customWidth="1"/>
    <col min="2299" max="2299" width="32.140625" customWidth="1"/>
    <col min="2300" max="2300" width="18.85546875" customWidth="1"/>
    <col min="2301" max="2301" width="17.28515625" customWidth="1"/>
    <col min="2302" max="2302" width="14.5703125" customWidth="1"/>
    <col min="2303" max="2303" width="18.85546875" customWidth="1"/>
    <col min="2304" max="2305" width="15.7109375" customWidth="1"/>
    <col min="2306" max="2306" width="18.7109375" customWidth="1"/>
    <col min="2307" max="2307" width="16.42578125" customWidth="1"/>
    <col min="2308" max="2308" width="15.7109375" customWidth="1"/>
    <col min="2310" max="2310" width="15" bestFit="1" customWidth="1"/>
    <col min="2312" max="2312" width="12.140625" bestFit="1" customWidth="1"/>
    <col min="2555" max="2555" width="32.140625" customWidth="1"/>
    <col min="2556" max="2556" width="18.85546875" customWidth="1"/>
    <col min="2557" max="2557" width="17.28515625" customWidth="1"/>
    <col min="2558" max="2558" width="14.5703125" customWidth="1"/>
    <col min="2559" max="2559" width="18.85546875" customWidth="1"/>
    <col min="2560" max="2561" width="15.7109375" customWidth="1"/>
    <col min="2562" max="2562" width="18.7109375" customWidth="1"/>
    <col min="2563" max="2563" width="16.42578125" customWidth="1"/>
    <col min="2564" max="2564" width="15.7109375" customWidth="1"/>
    <col min="2566" max="2566" width="15" bestFit="1" customWidth="1"/>
    <col min="2568" max="2568" width="12.140625" bestFit="1" customWidth="1"/>
    <col min="2811" max="2811" width="32.140625" customWidth="1"/>
    <col min="2812" max="2812" width="18.85546875" customWidth="1"/>
    <col min="2813" max="2813" width="17.28515625" customWidth="1"/>
    <col min="2814" max="2814" width="14.5703125" customWidth="1"/>
    <col min="2815" max="2815" width="18.85546875" customWidth="1"/>
    <col min="2816" max="2817" width="15.7109375" customWidth="1"/>
    <col min="2818" max="2818" width="18.7109375" customWidth="1"/>
    <col min="2819" max="2819" width="16.42578125" customWidth="1"/>
    <col min="2820" max="2820" width="15.7109375" customWidth="1"/>
    <col min="2822" max="2822" width="15" bestFit="1" customWidth="1"/>
    <col min="2824" max="2824" width="12.140625" bestFit="1" customWidth="1"/>
    <col min="3067" max="3067" width="32.140625" customWidth="1"/>
    <col min="3068" max="3068" width="18.85546875" customWidth="1"/>
    <col min="3069" max="3069" width="17.28515625" customWidth="1"/>
    <col min="3070" max="3070" width="14.5703125" customWidth="1"/>
    <col min="3071" max="3071" width="18.85546875" customWidth="1"/>
    <col min="3072" max="3073" width="15.7109375" customWidth="1"/>
    <col min="3074" max="3074" width="18.7109375" customWidth="1"/>
    <col min="3075" max="3075" width="16.42578125" customWidth="1"/>
    <col min="3076" max="3076" width="15.7109375" customWidth="1"/>
    <col min="3078" max="3078" width="15" bestFit="1" customWidth="1"/>
    <col min="3080" max="3080" width="12.140625" bestFit="1" customWidth="1"/>
    <col min="3323" max="3323" width="32.140625" customWidth="1"/>
    <col min="3324" max="3324" width="18.85546875" customWidth="1"/>
    <col min="3325" max="3325" width="17.28515625" customWidth="1"/>
    <col min="3326" max="3326" width="14.5703125" customWidth="1"/>
    <col min="3327" max="3327" width="18.85546875" customWidth="1"/>
    <col min="3328" max="3329" width="15.7109375" customWidth="1"/>
    <col min="3330" max="3330" width="18.7109375" customWidth="1"/>
    <col min="3331" max="3331" width="16.42578125" customWidth="1"/>
    <col min="3332" max="3332" width="15.7109375" customWidth="1"/>
    <col min="3334" max="3334" width="15" bestFit="1" customWidth="1"/>
    <col min="3336" max="3336" width="12.140625" bestFit="1" customWidth="1"/>
    <col min="3579" max="3579" width="32.140625" customWidth="1"/>
    <col min="3580" max="3580" width="18.85546875" customWidth="1"/>
    <col min="3581" max="3581" width="17.28515625" customWidth="1"/>
    <col min="3582" max="3582" width="14.5703125" customWidth="1"/>
    <col min="3583" max="3583" width="18.85546875" customWidth="1"/>
    <col min="3584" max="3585" width="15.7109375" customWidth="1"/>
    <col min="3586" max="3586" width="18.7109375" customWidth="1"/>
    <col min="3587" max="3587" width="16.42578125" customWidth="1"/>
    <col min="3588" max="3588" width="15.7109375" customWidth="1"/>
    <col min="3590" max="3590" width="15" bestFit="1" customWidth="1"/>
    <col min="3592" max="3592" width="12.140625" bestFit="1" customWidth="1"/>
    <col min="3835" max="3835" width="32.140625" customWidth="1"/>
    <col min="3836" max="3836" width="18.85546875" customWidth="1"/>
    <col min="3837" max="3837" width="17.28515625" customWidth="1"/>
    <col min="3838" max="3838" width="14.5703125" customWidth="1"/>
    <col min="3839" max="3839" width="18.85546875" customWidth="1"/>
    <col min="3840" max="3841" width="15.7109375" customWidth="1"/>
    <col min="3842" max="3842" width="18.7109375" customWidth="1"/>
    <col min="3843" max="3843" width="16.42578125" customWidth="1"/>
    <col min="3844" max="3844" width="15.7109375" customWidth="1"/>
    <col min="3846" max="3846" width="15" bestFit="1" customWidth="1"/>
    <col min="3848" max="3848" width="12.140625" bestFit="1" customWidth="1"/>
    <col min="4091" max="4091" width="32.140625" customWidth="1"/>
    <col min="4092" max="4092" width="18.85546875" customWidth="1"/>
    <col min="4093" max="4093" width="17.28515625" customWidth="1"/>
    <col min="4094" max="4094" width="14.5703125" customWidth="1"/>
    <col min="4095" max="4095" width="18.85546875" customWidth="1"/>
    <col min="4096" max="4097" width="15.7109375" customWidth="1"/>
    <col min="4098" max="4098" width="18.7109375" customWidth="1"/>
    <col min="4099" max="4099" width="16.42578125" customWidth="1"/>
    <col min="4100" max="4100" width="15.7109375" customWidth="1"/>
    <col min="4102" max="4102" width="15" bestFit="1" customWidth="1"/>
    <col min="4104" max="4104" width="12.140625" bestFit="1" customWidth="1"/>
    <col min="4347" max="4347" width="32.140625" customWidth="1"/>
    <col min="4348" max="4348" width="18.85546875" customWidth="1"/>
    <col min="4349" max="4349" width="17.28515625" customWidth="1"/>
    <col min="4350" max="4350" width="14.5703125" customWidth="1"/>
    <col min="4351" max="4351" width="18.85546875" customWidth="1"/>
    <col min="4352" max="4353" width="15.7109375" customWidth="1"/>
    <col min="4354" max="4354" width="18.7109375" customWidth="1"/>
    <col min="4355" max="4355" width="16.42578125" customWidth="1"/>
    <col min="4356" max="4356" width="15.7109375" customWidth="1"/>
    <col min="4358" max="4358" width="15" bestFit="1" customWidth="1"/>
    <col min="4360" max="4360" width="12.140625" bestFit="1" customWidth="1"/>
    <col min="4603" max="4603" width="32.140625" customWidth="1"/>
    <col min="4604" max="4604" width="18.85546875" customWidth="1"/>
    <col min="4605" max="4605" width="17.28515625" customWidth="1"/>
    <col min="4606" max="4606" width="14.5703125" customWidth="1"/>
    <col min="4607" max="4607" width="18.85546875" customWidth="1"/>
    <col min="4608" max="4609" width="15.7109375" customWidth="1"/>
    <col min="4610" max="4610" width="18.7109375" customWidth="1"/>
    <col min="4611" max="4611" width="16.42578125" customWidth="1"/>
    <col min="4612" max="4612" width="15.7109375" customWidth="1"/>
    <col min="4614" max="4614" width="15" bestFit="1" customWidth="1"/>
    <col min="4616" max="4616" width="12.140625" bestFit="1" customWidth="1"/>
    <col min="4859" max="4859" width="32.140625" customWidth="1"/>
    <col min="4860" max="4860" width="18.85546875" customWidth="1"/>
    <col min="4861" max="4861" width="17.28515625" customWidth="1"/>
    <col min="4862" max="4862" width="14.5703125" customWidth="1"/>
    <col min="4863" max="4863" width="18.85546875" customWidth="1"/>
    <col min="4864" max="4865" width="15.7109375" customWidth="1"/>
    <col min="4866" max="4866" width="18.7109375" customWidth="1"/>
    <col min="4867" max="4867" width="16.42578125" customWidth="1"/>
    <col min="4868" max="4868" width="15.7109375" customWidth="1"/>
    <col min="4870" max="4870" width="15" bestFit="1" customWidth="1"/>
    <col min="4872" max="4872" width="12.140625" bestFit="1" customWidth="1"/>
    <col min="5115" max="5115" width="32.140625" customWidth="1"/>
    <col min="5116" max="5116" width="18.85546875" customWidth="1"/>
    <col min="5117" max="5117" width="17.28515625" customWidth="1"/>
    <col min="5118" max="5118" width="14.5703125" customWidth="1"/>
    <col min="5119" max="5119" width="18.85546875" customWidth="1"/>
    <col min="5120" max="5121" width="15.7109375" customWidth="1"/>
    <col min="5122" max="5122" width="18.7109375" customWidth="1"/>
    <col min="5123" max="5123" width="16.42578125" customWidth="1"/>
    <col min="5124" max="5124" width="15.7109375" customWidth="1"/>
    <col min="5126" max="5126" width="15" bestFit="1" customWidth="1"/>
    <col min="5128" max="5128" width="12.140625" bestFit="1" customWidth="1"/>
    <col min="5371" max="5371" width="32.140625" customWidth="1"/>
    <col min="5372" max="5372" width="18.85546875" customWidth="1"/>
    <col min="5373" max="5373" width="17.28515625" customWidth="1"/>
    <col min="5374" max="5374" width="14.5703125" customWidth="1"/>
    <col min="5375" max="5375" width="18.85546875" customWidth="1"/>
    <col min="5376" max="5377" width="15.7109375" customWidth="1"/>
    <col min="5378" max="5378" width="18.7109375" customWidth="1"/>
    <col min="5379" max="5379" width="16.42578125" customWidth="1"/>
    <col min="5380" max="5380" width="15.7109375" customWidth="1"/>
    <col min="5382" max="5382" width="15" bestFit="1" customWidth="1"/>
    <col min="5384" max="5384" width="12.140625" bestFit="1" customWidth="1"/>
    <col min="5627" max="5627" width="32.140625" customWidth="1"/>
    <col min="5628" max="5628" width="18.85546875" customWidth="1"/>
    <col min="5629" max="5629" width="17.28515625" customWidth="1"/>
    <col min="5630" max="5630" width="14.5703125" customWidth="1"/>
    <col min="5631" max="5631" width="18.85546875" customWidth="1"/>
    <col min="5632" max="5633" width="15.7109375" customWidth="1"/>
    <col min="5634" max="5634" width="18.7109375" customWidth="1"/>
    <col min="5635" max="5635" width="16.42578125" customWidth="1"/>
    <col min="5636" max="5636" width="15.7109375" customWidth="1"/>
    <col min="5638" max="5638" width="15" bestFit="1" customWidth="1"/>
    <col min="5640" max="5640" width="12.140625" bestFit="1" customWidth="1"/>
    <col min="5883" max="5883" width="32.140625" customWidth="1"/>
    <col min="5884" max="5884" width="18.85546875" customWidth="1"/>
    <col min="5885" max="5885" width="17.28515625" customWidth="1"/>
    <col min="5886" max="5886" width="14.5703125" customWidth="1"/>
    <col min="5887" max="5887" width="18.85546875" customWidth="1"/>
    <col min="5888" max="5889" width="15.7109375" customWidth="1"/>
    <col min="5890" max="5890" width="18.7109375" customWidth="1"/>
    <col min="5891" max="5891" width="16.42578125" customWidth="1"/>
    <col min="5892" max="5892" width="15.7109375" customWidth="1"/>
    <col min="5894" max="5894" width="15" bestFit="1" customWidth="1"/>
    <col min="5896" max="5896" width="12.140625" bestFit="1" customWidth="1"/>
    <col min="6139" max="6139" width="32.140625" customWidth="1"/>
    <col min="6140" max="6140" width="18.85546875" customWidth="1"/>
    <col min="6141" max="6141" width="17.28515625" customWidth="1"/>
    <col min="6142" max="6142" width="14.5703125" customWidth="1"/>
    <col min="6143" max="6143" width="18.85546875" customWidth="1"/>
    <col min="6144" max="6145" width="15.7109375" customWidth="1"/>
    <col min="6146" max="6146" width="18.7109375" customWidth="1"/>
    <col min="6147" max="6147" width="16.42578125" customWidth="1"/>
    <col min="6148" max="6148" width="15.7109375" customWidth="1"/>
    <col min="6150" max="6150" width="15" bestFit="1" customWidth="1"/>
    <col min="6152" max="6152" width="12.140625" bestFit="1" customWidth="1"/>
    <col min="6395" max="6395" width="32.140625" customWidth="1"/>
    <col min="6396" max="6396" width="18.85546875" customWidth="1"/>
    <col min="6397" max="6397" width="17.28515625" customWidth="1"/>
    <col min="6398" max="6398" width="14.5703125" customWidth="1"/>
    <col min="6399" max="6399" width="18.85546875" customWidth="1"/>
    <col min="6400" max="6401" width="15.7109375" customWidth="1"/>
    <col min="6402" max="6402" width="18.7109375" customWidth="1"/>
    <col min="6403" max="6403" width="16.42578125" customWidth="1"/>
    <col min="6404" max="6404" width="15.7109375" customWidth="1"/>
    <col min="6406" max="6406" width="15" bestFit="1" customWidth="1"/>
    <col min="6408" max="6408" width="12.140625" bestFit="1" customWidth="1"/>
    <col min="6651" max="6651" width="32.140625" customWidth="1"/>
    <col min="6652" max="6652" width="18.85546875" customWidth="1"/>
    <col min="6653" max="6653" width="17.28515625" customWidth="1"/>
    <col min="6654" max="6654" width="14.5703125" customWidth="1"/>
    <col min="6655" max="6655" width="18.85546875" customWidth="1"/>
    <col min="6656" max="6657" width="15.7109375" customWidth="1"/>
    <col min="6658" max="6658" width="18.7109375" customWidth="1"/>
    <col min="6659" max="6659" width="16.42578125" customWidth="1"/>
    <col min="6660" max="6660" width="15.7109375" customWidth="1"/>
    <col min="6662" max="6662" width="15" bestFit="1" customWidth="1"/>
    <col min="6664" max="6664" width="12.140625" bestFit="1" customWidth="1"/>
    <col min="6907" max="6907" width="32.140625" customWidth="1"/>
    <col min="6908" max="6908" width="18.85546875" customWidth="1"/>
    <col min="6909" max="6909" width="17.28515625" customWidth="1"/>
    <col min="6910" max="6910" width="14.5703125" customWidth="1"/>
    <col min="6911" max="6911" width="18.85546875" customWidth="1"/>
    <col min="6912" max="6913" width="15.7109375" customWidth="1"/>
    <col min="6914" max="6914" width="18.7109375" customWidth="1"/>
    <col min="6915" max="6915" width="16.42578125" customWidth="1"/>
    <col min="6916" max="6916" width="15.7109375" customWidth="1"/>
    <col min="6918" max="6918" width="15" bestFit="1" customWidth="1"/>
    <col min="6920" max="6920" width="12.140625" bestFit="1" customWidth="1"/>
    <col min="7163" max="7163" width="32.140625" customWidth="1"/>
    <col min="7164" max="7164" width="18.85546875" customWidth="1"/>
    <col min="7165" max="7165" width="17.28515625" customWidth="1"/>
    <col min="7166" max="7166" width="14.5703125" customWidth="1"/>
    <col min="7167" max="7167" width="18.85546875" customWidth="1"/>
    <col min="7168" max="7169" width="15.7109375" customWidth="1"/>
    <col min="7170" max="7170" width="18.7109375" customWidth="1"/>
    <col min="7171" max="7171" width="16.42578125" customWidth="1"/>
    <col min="7172" max="7172" width="15.7109375" customWidth="1"/>
    <col min="7174" max="7174" width="15" bestFit="1" customWidth="1"/>
    <col min="7176" max="7176" width="12.140625" bestFit="1" customWidth="1"/>
    <col min="7419" max="7419" width="32.140625" customWidth="1"/>
    <col min="7420" max="7420" width="18.85546875" customWidth="1"/>
    <col min="7421" max="7421" width="17.28515625" customWidth="1"/>
    <col min="7422" max="7422" width="14.5703125" customWidth="1"/>
    <col min="7423" max="7423" width="18.85546875" customWidth="1"/>
    <col min="7424" max="7425" width="15.7109375" customWidth="1"/>
    <col min="7426" max="7426" width="18.7109375" customWidth="1"/>
    <col min="7427" max="7427" width="16.42578125" customWidth="1"/>
    <col min="7428" max="7428" width="15.7109375" customWidth="1"/>
    <col min="7430" max="7430" width="15" bestFit="1" customWidth="1"/>
    <col min="7432" max="7432" width="12.140625" bestFit="1" customWidth="1"/>
    <col min="7675" max="7675" width="32.140625" customWidth="1"/>
    <col min="7676" max="7676" width="18.85546875" customWidth="1"/>
    <col min="7677" max="7677" width="17.28515625" customWidth="1"/>
    <col min="7678" max="7678" width="14.5703125" customWidth="1"/>
    <col min="7679" max="7679" width="18.85546875" customWidth="1"/>
    <col min="7680" max="7681" width="15.7109375" customWidth="1"/>
    <col min="7682" max="7682" width="18.7109375" customWidth="1"/>
    <col min="7683" max="7683" width="16.42578125" customWidth="1"/>
    <col min="7684" max="7684" width="15.7109375" customWidth="1"/>
    <col min="7686" max="7686" width="15" bestFit="1" customWidth="1"/>
    <col min="7688" max="7688" width="12.140625" bestFit="1" customWidth="1"/>
    <col min="7931" max="7931" width="32.140625" customWidth="1"/>
    <col min="7932" max="7932" width="18.85546875" customWidth="1"/>
    <col min="7933" max="7933" width="17.28515625" customWidth="1"/>
    <col min="7934" max="7934" width="14.5703125" customWidth="1"/>
    <col min="7935" max="7935" width="18.85546875" customWidth="1"/>
    <col min="7936" max="7937" width="15.7109375" customWidth="1"/>
    <col min="7938" max="7938" width="18.7109375" customWidth="1"/>
    <col min="7939" max="7939" width="16.42578125" customWidth="1"/>
    <col min="7940" max="7940" width="15.7109375" customWidth="1"/>
    <col min="7942" max="7942" width="15" bestFit="1" customWidth="1"/>
    <col min="7944" max="7944" width="12.140625" bestFit="1" customWidth="1"/>
    <col min="8187" max="8187" width="32.140625" customWidth="1"/>
    <col min="8188" max="8188" width="18.85546875" customWidth="1"/>
    <col min="8189" max="8189" width="17.28515625" customWidth="1"/>
    <col min="8190" max="8190" width="14.5703125" customWidth="1"/>
    <col min="8191" max="8191" width="18.85546875" customWidth="1"/>
    <col min="8192" max="8193" width="15.7109375" customWidth="1"/>
    <col min="8194" max="8194" width="18.7109375" customWidth="1"/>
    <col min="8195" max="8195" width="16.42578125" customWidth="1"/>
    <col min="8196" max="8196" width="15.7109375" customWidth="1"/>
    <col min="8198" max="8198" width="15" bestFit="1" customWidth="1"/>
    <col min="8200" max="8200" width="12.140625" bestFit="1" customWidth="1"/>
    <col min="8443" max="8443" width="32.140625" customWidth="1"/>
    <col min="8444" max="8444" width="18.85546875" customWidth="1"/>
    <col min="8445" max="8445" width="17.28515625" customWidth="1"/>
    <col min="8446" max="8446" width="14.5703125" customWidth="1"/>
    <col min="8447" max="8447" width="18.85546875" customWidth="1"/>
    <col min="8448" max="8449" width="15.7109375" customWidth="1"/>
    <col min="8450" max="8450" width="18.7109375" customWidth="1"/>
    <col min="8451" max="8451" width="16.42578125" customWidth="1"/>
    <col min="8452" max="8452" width="15.7109375" customWidth="1"/>
    <col min="8454" max="8454" width="15" bestFit="1" customWidth="1"/>
    <col min="8456" max="8456" width="12.140625" bestFit="1" customWidth="1"/>
    <col min="8699" max="8699" width="32.140625" customWidth="1"/>
    <col min="8700" max="8700" width="18.85546875" customWidth="1"/>
    <col min="8701" max="8701" width="17.28515625" customWidth="1"/>
    <col min="8702" max="8702" width="14.5703125" customWidth="1"/>
    <col min="8703" max="8703" width="18.85546875" customWidth="1"/>
    <col min="8704" max="8705" width="15.7109375" customWidth="1"/>
    <col min="8706" max="8706" width="18.7109375" customWidth="1"/>
    <col min="8707" max="8707" width="16.42578125" customWidth="1"/>
    <col min="8708" max="8708" width="15.7109375" customWidth="1"/>
    <col min="8710" max="8710" width="15" bestFit="1" customWidth="1"/>
    <col min="8712" max="8712" width="12.140625" bestFit="1" customWidth="1"/>
    <col min="8955" max="8955" width="32.140625" customWidth="1"/>
    <col min="8956" max="8956" width="18.85546875" customWidth="1"/>
    <col min="8957" max="8957" width="17.28515625" customWidth="1"/>
    <col min="8958" max="8958" width="14.5703125" customWidth="1"/>
    <col min="8959" max="8959" width="18.85546875" customWidth="1"/>
    <col min="8960" max="8961" width="15.7109375" customWidth="1"/>
    <col min="8962" max="8962" width="18.7109375" customWidth="1"/>
    <col min="8963" max="8963" width="16.42578125" customWidth="1"/>
    <col min="8964" max="8964" width="15.7109375" customWidth="1"/>
    <col min="8966" max="8966" width="15" bestFit="1" customWidth="1"/>
    <col min="8968" max="8968" width="12.140625" bestFit="1" customWidth="1"/>
    <col min="9211" max="9211" width="32.140625" customWidth="1"/>
    <col min="9212" max="9212" width="18.85546875" customWidth="1"/>
    <col min="9213" max="9213" width="17.28515625" customWidth="1"/>
    <col min="9214" max="9214" width="14.5703125" customWidth="1"/>
    <col min="9215" max="9215" width="18.85546875" customWidth="1"/>
    <col min="9216" max="9217" width="15.7109375" customWidth="1"/>
    <col min="9218" max="9218" width="18.7109375" customWidth="1"/>
    <col min="9219" max="9219" width="16.42578125" customWidth="1"/>
    <col min="9220" max="9220" width="15.7109375" customWidth="1"/>
    <col min="9222" max="9222" width="15" bestFit="1" customWidth="1"/>
    <col min="9224" max="9224" width="12.140625" bestFit="1" customWidth="1"/>
    <col min="9467" max="9467" width="32.140625" customWidth="1"/>
    <col min="9468" max="9468" width="18.85546875" customWidth="1"/>
    <col min="9469" max="9469" width="17.28515625" customWidth="1"/>
    <col min="9470" max="9470" width="14.5703125" customWidth="1"/>
    <col min="9471" max="9471" width="18.85546875" customWidth="1"/>
    <col min="9472" max="9473" width="15.7109375" customWidth="1"/>
    <col min="9474" max="9474" width="18.7109375" customWidth="1"/>
    <col min="9475" max="9475" width="16.42578125" customWidth="1"/>
    <col min="9476" max="9476" width="15.7109375" customWidth="1"/>
    <col min="9478" max="9478" width="15" bestFit="1" customWidth="1"/>
    <col min="9480" max="9480" width="12.140625" bestFit="1" customWidth="1"/>
    <col min="9723" max="9723" width="32.140625" customWidth="1"/>
    <col min="9724" max="9724" width="18.85546875" customWidth="1"/>
    <col min="9725" max="9725" width="17.28515625" customWidth="1"/>
    <col min="9726" max="9726" width="14.5703125" customWidth="1"/>
    <col min="9727" max="9727" width="18.85546875" customWidth="1"/>
    <col min="9728" max="9729" width="15.7109375" customWidth="1"/>
    <col min="9730" max="9730" width="18.7109375" customWidth="1"/>
    <col min="9731" max="9731" width="16.42578125" customWidth="1"/>
    <col min="9732" max="9732" width="15.7109375" customWidth="1"/>
    <col min="9734" max="9734" width="15" bestFit="1" customWidth="1"/>
    <col min="9736" max="9736" width="12.140625" bestFit="1" customWidth="1"/>
    <col min="9979" max="9979" width="32.140625" customWidth="1"/>
    <col min="9980" max="9980" width="18.85546875" customWidth="1"/>
    <col min="9981" max="9981" width="17.28515625" customWidth="1"/>
    <col min="9982" max="9982" width="14.5703125" customWidth="1"/>
    <col min="9983" max="9983" width="18.85546875" customWidth="1"/>
    <col min="9984" max="9985" width="15.7109375" customWidth="1"/>
    <col min="9986" max="9986" width="18.7109375" customWidth="1"/>
    <col min="9987" max="9987" width="16.42578125" customWidth="1"/>
    <col min="9988" max="9988" width="15.7109375" customWidth="1"/>
    <col min="9990" max="9990" width="15" bestFit="1" customWidth="1"/>
    <col min="9992" max="9992" width="12.140625" bestFit="1" customWidth="1"/>
    <col min="10235" max="10235" width="32.140625" customWidth="1"/>
    <col min="10236" max="10236" width="18.85546875" customWidth="1"/>
    <col min="10237" max="10237" width="17.28515625" customWidth="1"/>
    <col min="10238" max="10238" width="14.5703125" customWidth="1"/>
    <col min="10239" max="10239" width="18.85546875" customWidth="1"/>
    <col min="10240" max="10241" width="15.7109375" customWidth="1"/>
    <col min="10242" max="10242" width="18.7109375" customWidth="1"/>
    <col min="10243" max="10243" width="16.42578125" customWidth="1"/>
    <col min="10244" max="10244" width="15.7109375" customWidth="1"/>
    <col min="10246" max="10246" width="15" bestFit="1" customWidth="1"/>
    <col min="10248" max="10248" width="12.140625" bestFit="1" customWidth="1"/>
    <col min="10491" max="10491" width="32.140625" customWidth="1"/>
    <col min="10492" max="10492" width="18.85546875" customWidth="1"/>
    <col min="10493" max="10493" width="17.28515625" customWidth="1"/>
    <col min="10494" max="10494" width="14.5703125" customWidth="1"/>
    <col min="10495" max="10495" width="18.85546875" customWidth="1"/>
    <col min="10496" max="10497" width="15.7109375" customWidth="1"/>
    <col min="10498" max="10498" width="18.7109375" customWidth="1"/>
    <col min="10499" max="10499" width="16.42578125" customWidth="1"/>
    <col min="10500" max="10500" width="15.7109375" customWidth="1"/>
    <col min="10502" max="10502" width="15" bestFit="1" customWidth="1"/>
    <col min="10504" max="10504" width="12.140625" bestFit="1" customWidth="1"/>
    <col min="10747" max="10747" width="32.140625" customWidth="1"/>
    <col min="10748" max="10748" width="18.85546875" customWidth="1"/>
    <col min="10749" max="10749" width="17.28515625" customWidth="1"/>
    <col min="10750" max="10750" width="14.5703125" customWidth="1"/>
    <col min="10751" max="10751" width="18.85546875" customWidth="1"/>
    <col min="10752" max="10753" width="15.7109375" customWidth="1"/>
    <col min="10754" max="10754" width="18.7109375" customWidth="1"/>
    <col min="10755" max="10755" width="16.42578125" customWidth="1"/>
    <col min="10756" max="10756" width="15.7109375" customWidth="1"/>
    <col min="10758" max="10758" width="15" bestFit="1" customWidth="1"/>
    <col min="10760" max="10760" width="12.140625" bestFit="1" customWidth="1"/>
    <col min="11003" max="11003" width="32.140625" customWidth="1"/>
    <col min="11004" max="11004" width="18.85546875" customWidth="1"/>
    <col min="11005" max="11005" width="17.28515625" customWidth="1"/>
    <col min="11006" max="11006" width="14.5703125" customWidth="1"/>
    <col min="11007" max="11007" width="18.85546875" customWidth="1"/>
    <col min="11008" max="11009" width="15.7109375" customWidth="1"/>
    <col min="11010" max="11010" width="18.7109375" customWidth="1"/>
    <col min="11011" max="11011" width="16.42578125" customWidth="1"/>
    <col min="11012" max="11012" width="15.7109375" customWidth="1"/>
    <col min="11014" max="11014" width="15" bestFit="1" customWidth="1"/>
    <col min="11016" max="11016" width="12.140625" bestFit="1" customWidth="1"/>
    <col min="11259" max="11259" width="32.140625" customWidth="1"/>
    <col min="11260" max="11260" width="18.85546875" customWidth="1"/>
    <col min="11261" max="11261" width="17.28515625" customWidth="1"/>
    <col min="11262" max="11262" width="14.5703125" customWidth="1"/>
    <col min="11263" max="11263" width="18.85546875" customWidth="1"/>
    <col min="11264" max="11265" width="15.7109375" customWidth="1"/>
    <col min="11266" max="11266" width="18.7109375" customWidth="1"/>
    <col min="11267" max="11267" width="16.42578125" customWidth="1"/>
    <col min="11268" max="11268" width="15.7109375" customWidth="1"/>
    <col min="11270" max="11270" width="15" bestFit="1" customWidth="1"/>
    <col min="11272" max="11272" width="12.140625" bestFit="1" customWidth="1"/>
    <col min="11515" max="11515" width="32.140625" customWidth="1"/>
    <col min="11516" max="11516" width="18.85546875" customWidth="1"/>
    <col min="11517" max="11517" width="17.28515625" customWidth="1"/>
    <col min="11518" max="11518" width="14.5703125" customWidth="1"/>
    <col min="11519" max="11519" width="18.85546875" customWidth="1"/>
    <col min="11520" max="11521" width="15.7109375" customWidth="1"/>
    <col min="11522" max="11522" width="18.7109375" customWidth="1"/>
    <col min="11523" max="11523" width="16.42578125" customWidth="1"/>
    <col min="11524" max="11524" width="15.7109375" customWidth="1"/>
    <col min="11526" max="11526" width="15" bestFit="1" customWidth="1"/>
    <col min="11528" max="11528" width="12.140625" bestFit="1" customWidth="1"/>
    <col min="11771" max="11771" width="32.140625" customWidth="1"/>
    <col min="11772" max="11772" width="18.85546875" customWidth="1"/>
    <col min="11773" max="11773" width="17.28515625" customWidth="1"/>
    <col min="11774" max="11774" width="14.5703125" customWidth="1"/>
    <col min="11775" max="11775" width="18.85546875" customWidth="1"/>
    <col min="11776" max="11777" width="15.7109375" customWidth="1"/>
    <col min="11778" max="11778" width="18.7109375" customWidth="1"/>
    <col min="11779" max="11779" width="16.42578125" customWidth="1"/>
    <col min="11780" max="11780" width="15.7109375" customWidth="1"/>
    <col min="11782" max="11782" width="15" bestFit="1" customWidth="1"/>
    <col min="11784" max="11784" width="12.140625" bestFit="1" customWidth="1"/>
    <col min="12027" max="12027" width="32.140625" customWidth="1"/>
    <col min="12028" max="12028" width="18.85546875" customWidth="1"/>
    <col min="12029" max="12029" width="17.28515625" customWidth="1"/>
    <col min="12030" max="12030" width="14.5703125" customWidth="1"/>
    <col min="12031" max="12031" width="18.85546875" customWidth="1"/>
    <col min="12032" max="12033" width="15.7109375" customWidth="1"/>
    <col min="12034" max="12034" width="18.7109375" customWidth="1"/>
    <col min="12035" max="12035" width="16.42578125" customWidth="1"/>
    <col min="12036" max="12036" width="15.7109375" customWidth="1"/>
    <col min="12038" max="12038" width="15" bestFit="1" customWidth="1"/>
    <col min="12040" max="12040" width="12.140625" bestFit="1" customWidth="1"/>
    <col min="12283" max="12283" width="32.140625" customWidth="1"/>
    <col min="12284" max="12284" width="18.85546875" customWidth="1"/>
    <col min="12285" max="12285" width="17.28515625" customWidth="1"/>
    <col min="12286" max="12286" width="14.5703125" customWidth="1"/>
    <col min="12287" max="12287" width="18.85546875" customWidth="1"/>
    <col min="12288" max="12289" width="15.7109375" customWidth="1"/>
    <col min="12290" max="12290" width="18.7109375" customWidth="1"/>
    <col min="12291" max="12291" width="16.42578125" customWidth="1"/>
    <col min="12292" max="12292" width="15.7109375" customWidth="1"/>
    <col min="12294" max="12294" width="15" bestFit="1" customWidth="1"/>
    <col min="12296" max="12296" width="12.140625" bestFit="1" customWidth="1"/>
    <col min="12539" max="12539" width="32.140625" customWidth="1"/>
    <col min="12540" max="12540" width="18.85546875" customWidth="1"/>
    <col min="12541" max="12541" width="17.28515625" customWidth="1"/>
    <col min="12542" max="12542" width="14.5703125" customWidth="1"/>
    <col min="12543" max="12543" width="18.85546875" customWidth="1"/>
    <col min="12544" max="12545" width="15.7109375" customWidth="1"/>
    <col min="12546" max="12546" width="18.7109375" customWidth="1"/>
    <col min="12547" max="12547" width="16.42578125" customWidth="1"/>
    <col min="12548" max="12548" width="15.7109375" customWidth="1"/>
    <col min="12550" max="12550" width="15" bestFit="1" customWidth="1"/>
    <col min="12552" max="12552" width="12.140625" bestFit="1" customWidth="1"/>
    <col min="12795" max="12795" width="32.140625" customWidth="1"/>
    <col min="12796" max="12796" width="18.85546875" customWidth="1"/>
    <col min="12797" max="12797" width="17.28515625" customWidth="1"/>
    <col min="12798" max="12798" width="14.5703125" customWidth="1"/>
    <col min="12799" max="12799" width="18.85546875" customWidth="1"/>
    <col min="12800" max="12801" width="15.7109375" customWidth="1"/>
    <col min="12802" max="12802" width="18.7109375" customWidth="1"/>
    <col min="12803" max="12803" width="16.42578125" customWidth="1"/>
    <col min="12804" max="12804" width="15.7109375" customWidth="1"/>
    <col min="12806" max="12806" width="15" bestFit="1" customWidth="1"/>
    <col min="12808" max="12808" width="12.140625" bestFit="1" customWidth="1"/>
    <col min="13051" max="13051" width="32.140625" customWidth="1"/>
    <col min="13052" max="13052" width="18.85546875" customWidth="1"/>
    <col min="13053" max="13053" width="17.28515625" customWidth="1"/>
    <col min="13054" max="13054" width="14.5703125" customWidth="1"/>
    <col min="13055" max="13055" width="18.85546875" customWidth="1"/>
    <col min="13056" max="13057" width="15.7109375" customWidth="1"/>
    <col min="13058" max="13058" width="18.7109375" customWidth="1"/>
    <col min="13059" max="13059" width="16.42578125" customWidth="1"/>
    <col min="13060" max="13060" width="15.7109375" customWidth="1"/>
    <col min="13062" max="13062" width="15" bestFit="1" customWidth="1"/>
    <col min="13064" max="13064" width="12.140625" bestFit="1" customWidth="1"/>
    <col min="13307" max="13307" width="32.140625" customWidth="1"/>
    <col min="13308" max="13308" width="18.85546875" customWidth="1"/>
    <col min="13309" max="13309" width="17.28515625" customWidth="1"/>
    <col min="13310" max="13310" width="14.5703125" customWidth="1"/>
    <col min="13311" max="13311" width="18.85546875" customWidth="1"/>
    <col min="13312" max="13313" width="15.7109375" customWidth="1"/>
    <col min="13314" max="13314" width="18.7109375" customWidth="1"/>
    <col min="13315" max="13315" width="16.42578125" customWidth="1"/>
    <col min="13316" max="13316" width="15.7109375" customWidth="1"/>
    <col min="13318" max="13318" width="15" bestFit="1" customWidth="1"/>
    <col min="13320" max="13320" width="12.140625" bestFit="1" customWidth="1"/>
    <col min="13563" max="13563" width="32.140625" customWidth="1"/>
    <col min="13564" max="13564" width="18.85546875" customWidth="1"/>
    <col min="13565" max="13565" width="17.28515625" customWidth="1"/>
    <col min="13566" max="13566" width="14.5703125" customWidth="1"/>
    <col min="13567" max="13567" width="18.85546875" customWidth="1"/>
    <col min="13568" max="13569" width="15.7109375" customWidth="1"/>
    <col min="13570" max="13570" width="18.7109375" customWidth="1"/>
    <col min="13571" max="13571" width="16.42578125" customWidth="1"/>
    <col min="13572" max="13572" width="15.7109375" customWidth="1"/>
    <col min="13574" max="13574" width="15" bestFit="1" customWidth="1"/>
    <col min="13576" max="13576" width="12.140625" bestFit="1" customWidth="1"/>
    <col min="13819" max="13819" width="32.140625" customWidth="1"/>
    <col min="13820" max="13820" width="18.85546875" customWidth="1"/>
    <col min="13821" max="13821" width="17.28515625" customWidth="1"/>
    <col min="13822" max="13822" width="14.5703125" customWidth="1"/>
    <col min="13823" max="13823" width="18.85546875" customWidth="1"/>
    <col min="13824" max="13825" width="15.7109375" customWidth="1"/>
    <col min="13826" max="13826" width="18.7109375" customWidth="1"/>
    <col min="13827" max="13827" width="16.42578125" customWidth="1"/>
    <col min="13828" max="13828" width="15.7109375" customWidth="1"/>
    <col min="13830" max="13830" width="15" bestFit="1" customWidth="1"/>
    <col min="13832" max="13832" width="12.140625" bestFit="1" customWidth="1"/>
    <col min="14075" max="14075" width="32.140625" customWidth="1"/>
    <col min="14076" max="14076" width="18.85546875" customWidth="1"/>
    <col min="14077" max="14077" width="17.28515625" customWidth="1"/>
    <col min="14078" max="14078" width="14.5703125" customWidth="1"/>
    <col min="14079" max="14079" width="18.85546875" customWidth="1"/>
    <col min="14080" max="14081" width="15.7109375" customWidth="1"/>
    <col min="14082" max="14082" width="18.7109375" customWidth="1"/>
    <col min="14083" max="14083" width="16.42578125" customWidth="1"/>
    <col min="14084" max="14084" width="15.7109375" customWidth="1"/>
    <col min="14086" max="14086" width="15" bestFit="1" customWidth="1"/>
    <col min="14088" max="14088" width="12.140625" bestFit="1" customWidth="1"/>
    <col min="14331" max="14331" width="32.140625" customWidth="1"/>
    <col min="14332" max="14332" width="18.85546875" customWidth="1"/>
    <col min="14333" max="14333" width="17.28515625" customWidth="1"/>
    <col min="14334" max="14334" width="14.5703125" customWidth="1"/>
    <col min="14335" max="14335" width="18.85546875" customWidth="1"/>
    <col min="14336" max="14337" width="15.7109375" customWidth="1"/>
    <col min="14338" max="14338" width="18.7109375" customWidth="1"/>
    <col min="14339" max="14339" width="16.42578125" customWidth="1"/>
    <col min="14340" max="14340" width="15.7109375" customWidth="1"/>
    <col min="14342" max="14342" width="15" bestFit="1" customWidth="1"/>
    <col min="14344" max="14344" width="12.140625" bestFit="1" customWidth="1"/>
    <col min="14587" max="14587" width="32.140625" customWidth="1"/>
    <col min="14588" max="14588" width="18.85546875" customWidth="1"/>
    <col min="14589" max="14589" width="17.28515625" customWidth="1"/>
    <col min="14590" max="14590" width="14.5703125" customWidth="1"/>
    <col min="14591" max="14591" width="18.85546875" customWidth="1"/>
    <col min="14592" max="14593" width="15.7109375" customWidth="1"/>
    <col min="14594" max="14594" width="18.7109375" customWidth="1"/>
    <col min="14595" max="14595" width="16.42578125" customWidth="1"/>
    <col min="14596" max="14596" width="15.7109375" customWidth="1"/>
    <col min="14598" max="14598" width="15" bestFit="1" customWidth="1"/>
    <col min="14600" max="14600" width="12.140625" bestFit="1" customWidth="1"/>
    <col min="14843" max="14843" width="32.140625" customWidth="1"/>
    <col min="14844" max="14844" width="18.85546875" customWidth="1"/>
    <col min="14845" max="14845" width="17.28515625" customWidth="1"/>
    <col min="14846" max="14846" width="14.5703125" customWidth="1"/>
    <col min="14847" max="14847" width="18.85546875" customWidth="1"/>
    <col min="14848" max="14849" width="15.7109375" customWidth="1"/>
    <col min="14850" max="14850" width="18.7109375" customWidth="1"/>
    <col min="14851" max="14851" width="16.42578125" customWidth="1"/>
    <col min="14852" max="14852" width="15.7109375" customWidth="1"/>
    <col min="14854" max="14854" width="15" bestFit="1" customWidth="1"/>
    <col min="14856" max="14856" width="12.140625" bestFit="1" customWidth="1"/>
    <col min="15099" max="15099" width="32.140625" customWidth="1"/>
    <col min="15100" max="15100" width="18.85546875" customWidth="1"/>
    <col min="15101" max="15101" width="17.28515625" customWidth="1"/>
    <col min="15102" max="15102" width="14.5703125" customWidth="1"/>
    <col min="15103" max="15103" width="18.85546875" customWidth="1"/>
    <col min="15104" max="15105" width="15.7109375" customWidth="1"/>
    <col min="15106" max="15106" width="18.7109375" customWidth="1"/>
    <col min="15107" max="15107" width="16.42578125" customWidth="1"/>
    <col min="15108" max="15108" width="15.7109375" customWidth="1"/>
    <col min="15110" max="15110" width="15" bestFit="1" customWidth="1"/>
    <col min="15112" max="15112" width="12.140625" bestFit="1" customWidth="1"/>
    <col min="15355" max="15355" width="32.140625" customWidth="1"/>
    <col min="15356" max="15356" width="18.85546875" customWidth="1"/>
    <col min="15357" max="15357" width="17.28515625" customWidth="1"/>
    <col min="15358" max="15358" width="14.5703125" customWidth="1"/>
    <col min="15359" max="15359" width="18.85546875" customWidth="1"/>
    <col min="15360" max="15361" width="15.7109375" customWidth="1"/>
    <col min="15362" max="15362" width="18.7109375" customWidth="1"/>
    <col min="15363" max="15363" width="16.42578125" customWidth="1"/>
    <col min="15364" max="15364" width="15.7109375" customWidth="1"/>
    <col min="15366" max="15366" width="15" bestFit="1" customWidth="1"/>
    <col min="15368" max="15368" width="12.140625" bestFit="1" customWidth="1"/>
    <col min="15611" max="15611" width="32.140625" customWidth="1"/>
    <col min="15612" max="15612" width="18.85546875" customWidth="1"/>
    <col min="15613" max="15613" width="17.28515625" customWidth="1"/>
    <col min="15614" max="15614" width="14.5703125" customWidth="1"/>
    <col min="15615" max="15615" width="18.85546875" customWidth="1"/>
    <col min="15616" max="15617" width="15.7109375" customWidth="1"/>
    <col min="15618" max="15618" width="18.7109375" customWidth="1"/>
    <col min="15619" max="15619" width="16.42578125" customWidth="1"/>
    <col min="15620" max="15620" width="15.7109375" customWidth="1"/>
    <col min="15622" max="15622" width="15" bestFit="1" customWidth="1"/>
    <col min="15624" max="15624" width="12.140625" bestFit="1" customWidth="1"/>
    <col min="15867" max="15867" width="32.140625" customWidth="1"/>
    <col min="15868" max="15868" width="18.85546875" customWidth="1"/>
    <col min="15869" max="15869" width="17.28515625" customWidth="1"/>
    <col min="15870" max="15870" width="14.5703125" customWidth="1"/>
    <col min="15871" max="15871" width="18.85546875" customWidth="1"/>
    <col min="15872" max="15873" width="15.7109375" customWidth="1"/>
    <col min="15874" max="15874" width="18.7109375" customWidth="1"/>
    <col min="15875" max="15875" width="16.42578125" customWidth="1"/>
    <col min="15876" max="15876" width="15.7109375" customWidth="1"/>
    <col min="15878" max="15878" width="15" bestFit="1" customWidth="1"/>
    <col min="15880" max="15880" width="12.140625" bestFit="1" customWidth="1"/>
    <col min="16123" max="16123" width="32.140625" customWidth="1"/>
    <col min="16124" max="16124" width="18.85546875" customWidth="1"/>
    <col min="16125" max="16125" width="17.28515625" customWidth="1"/>
    <col min="16126" max="16126" width="14.5703125" customWidth="1"/>
    <col min="16127" max="16127" width="18.85546875" customWidth="1"/>
    <col min="16128" max="16129" width="15.7109375" customWidth="1"/>
    <col min="16130" max="16130" width="18.7109375" customWidth="1"/>
    <col min="16131" max="16131" width="16.42578125" customWidth="1"/>
    <col min="16132" max="16132" width="15.7109375" customWidth="1"/>
    <col min="16134" max="16134" width="15" bestFit="1" customWidth="1"/>
    <col min="16136" max="16136" width="12.140625" bestFit="1" customWidth="1"/>
  </cols>
  <sheetData>
    <row r="1" spans="1:8" x14ac:dyDescent="0.25">
      <c r="A1" s="29" t="s">
        <v>180</v>
      </c>
      <c r="B1" s="29"/>
      <c r="C1" s="29"/>
      <c r="D1" s="29"/>
    </row>
    <row r="2" spans="1:8" x14ac:dyDescent="0.25">
      <c r="A2" s="29" t="s">
        <v>181</v>
      </c>
      <c r="B2" s="29"/>
      <c r="C2" s="29"/>
      <c r="D2" s="29"/>
    </row>
    <row r="3" spans="1:8" x14ac:dyDescent="0.25">
      <c r="A3" s="30"/>
      <c r="B3" s="31" t="s">
        <v>182</v>
      </c>
      <c r="C3" s="32" t="s">
        <v>182</v>
      </c>
      <c r="D3" s="33" t="s">
        <v>182</v>
      </c>
      <c r="F3" s="34"/>
    </row>
    <row r="4" spans="1:8" x14ac:dyDescent="0.25">
      <c r="A4" s="35"/>
      <c r="B4" s="31" t="s">
        <v>183</v>
      </c>
      <c r="C4" s="32" t="s">
        <v>183</v>
      </c>
      <c r="D4" s="33" t="s">
        <v>183</v>
      </c>
      <c r="F4" s="34"/>
    </row>
    <row r="5" spans="1:8" x14ac:dyDescent="0.25">
      <c r="A5" s="36" t="s">
        <v>184</v>
      </c>
      <c r="B5" s="31" t="s">
        <v>185</v>
      </c>
      <c r="C5" s="32" t="s">
        <v>186</v>
      </c>
      <c r="D5" s="33" t="s">
        <v>187</v>
      </c>
      <c r="F5" s="34"/>
    </row>
    <row r="6" spans="1:8" x14ac:dyDescent="0.25">
      <c r="A6" s="36" t="s">
        <v>188</v>
      </c>
      <c r="B6" s="31" t="s">
        <v>2</v>
      </c>
      <c r="C6" s="32" t="s">
        <v>2</v>
      </c>
      <c r="D6" s="33" t="s">
        <v>2</v>
      </c>
      <c r="F6" s="34"/>
    </row>
    <row r="7" spans="1:8" x14ac:dyDescent="0.25">
      <c r="A7" s="37" t="s">
        <v>189</v>
      </c>
      <c r="B7" s="38">
        <f>'[1]2024-2025 DEPARTMENT OPERATING'!C14</f>
        <v>215674.967244</v>
      </c>
      <c r="C7" s="39">
        <f>'[1]2024-2025 DEPARTMENT OPERATING'!C48</f>
        <v>76295.39</v>
      </c>
      <c r="D7" s="40">
        <f>+B7+C7</f>
        <v>291970.35724400001</v>
      </c>
      <c r="F7" s="34"/>
      <c r="H7" s="25"/>
    </row>
    <row r="8" spans="1:8" x14ac:dyDescent="0.25">
      <c r="A8" s="37" t="s">
        <v>190</v>
      </c>
      <c r="B8" s="38">
        <f>'[1]2024-2025 DEPARTMENT OPERATING'!C61</f>
        <v>0</v>
      </c>
      <c r="C8" s="39">
        <f>'[1]2024-2025 DEPARTMENT OPERATING'!C71</f>
        <v>6128.75</v>
      </c>
      <c r="D8" s="40">
        <f>+B8+C8</f>
        <v>6128.75</v>
      </c>
      <c r="F8" s="34"/>
      <c r="H8" s="25"/>
    </row>
    <row r="9" spans="1:8" x14ac:dyDescent="0.25">
      <c r="A9" s="37" t="s">
        <v>191</v>
      </c>
      <c r="B9" s="38">
        <f>'[1]2024-2025 DEPARTMENT OPERATING'!C92</f>
        <v>739560.10952800012</v>
      </c>
      <c r="C9" s="39">
        <f>'[1]2024-2025 DEPARTMENT OPERATING'!C128</f>
        <v>112880</v>
      </c>
      <c r="D9" s="40">
        <f>+B9+C9</f>
        <v>852440.10952800012</v>
      </c>
      <c r="F9" s="34"/>
      <c r="H9" s="25"/>
    </row>
    <row r="10" spans="1:8" x14ac:dyDescent="0.25">
      <c r="A10" s="37" t="s">
        <v>192</v>
      </c>
      <c r="B10" s="38">
        <f>'[1]2024-2025 DEPARTMENT OPERATING'!C149</f>
        <v>384003.87999999995</v>
      </c>
      <c r="C10" s="39">
        <f>'[1]2024-2025 DEPARTMENT OPERATING'!C170</f>
        <v>270015</v>
      </c>
      <c r="D10" s="40">
        <f>+B10+C10</f>
        <v>654018.87999999989</v>
      </c>
      <c r="F10" s="34"/>
      <c r="H10" s="25"/>
    </row>
    <row r="11" spans="1:8" x14ac:dyDescent="0.25">
      <c r="A11" s="37" t="s">
        <v>193</v>
      </c>
      <c r="B11" s="38">
        <f>'[1]2024-2025 DEPARTMENT OPERATING'!C190</f>
        <v>156026.98895999999</v>
      </c>
      <c r="C11" s="39">
        <f>'[1]2024-2025 DEPARTMENT OPERATING'!C206</f>
        <v>10480</v>
      </c>
      <c r="D11" s="40">
        <f>+B11+C11</f>
        <v>166506.98895999999</v>
      </c>
      <c r="F11" s="34"/>
      <c r="H11" s="25"/>
    </row>
    <row r="12" spans="1:8" x14ac:dyDescent="0.25">
      <c r="A12" s="37" t="s">
        <v>194</v>
      </c>
      <c r="B12" s="38">
        <f>'[1]2024-2025 DEPARTMENT OPERATING'!C225</f>
        <v>285144.27023675002</v>
      </c>
      <c r="C12" s="39">
        <f>'[1]2024-2025 DEPARTMENT OPERATING'!C244</f>
        <v>13660.59</v>
      </c>
      <c r="D12" s="40">
        <f>+B12+C12</f>
        <v>298804.86023675004</v>
      </c>
      <c r="F12" s="34"/>
      <c r="H12" s="25"/>
    </row>
    <row r="13" spans="1:8" x14ac:dyDescent="0.25">
      <c r="A13" s="37" t="s">
        <v>195</v>
      </c>
      <c r="B13" s="38">
        <f>'[1]2024-2025 DEPARTMENT OPERATING'!C264</f>
        <v>15472.800000000001</v>
      </c>
      <c r="C13" s="39">
        <f>'[1]2024-2025 DEPARTMENT OPERATING'!C293</f>
        <v>2925</v>
      </c>
      <c r="D13" s="40">
        <f>+B13+C13</f>
        <v>18397.800000000003</v>
      </c>
      <c r="F13" s="34"/>
      <c r="H13" s="25"/>
    </row>
    <row r="14" spans="1:8" x14ac:dyDescent="0.25">
      <c r="A14" s="37" t="s">
        <v>196</v>
      </c>
      <c r="B14" s="38">
        <f>'[1]2024-2025 DEPARTMENT OPERATING'!C308</f>
        <v>0</v>
      </c>
      <c r="C14" s="39">
        <f>'[1]2024-2025 DEPARTMENT OPERATING'!C326</f>
        <v>0</v>
      </c>
      <c r="D14" s="40">
        <f>+B14+C14</f>
        <v>0</v>
      </c>
      <c r="F14" s="34"/>
      <c r="H14" s="25"/>
    </row>
    <row r="15" spans="1:8" x14ac:dyDescent="0.25">
      <c r="A15" s="37" t="s">
        <v>197</v>
      </c>
      <c r="B15" s="38">
        <f>'[1]2024-2025 DEPARTMENT OPERATING'!C340</f>
        <v>50000</v>
      </c>
      <c r="C15" s="39">
        <f>'[1]2024-2025 DEPARTMENT OPERATING'!C397</f>
        <v>4091158.08</v>
      </c>
      <c r="D15" s="40">
        <f>+B15+C15</f>
        <v>4141158.08</v>
      </c>
      <c r="F15" s="34"/>
      <c r="H15" s="25"/>
    </row>
    <row r="16" spans="1:8" x14ac:dyDescent="0.25">
      <c r="A16" s="37" t="s">
        <v>198</v>
      </c>
      <c r="B16" s="38">
        <v>0</v>
      </c>
      <c r="C16" s="39">
        <f>+'[1]2024-2025 DEPARTMENT OPERATING'!C441</f>
        <v>72400</v>
      </c>
      <c r="D16" s="40">
        <f>+C16+B16</f>
        <v>72400</v>
      </c>
      <c r="F16" s="34"/>
      <c r="H16" s="25"/>
    </row>
    <row r="17" spans="1:8" x14ac:dyDescent="0.25">
      <c r="A17" s="37" t="s">
        <v>199</v>
      </c>
      <c r="B17" s="38">
        <v>0</v>
      </c>
      <c r="C17" s="39">
        <f>'[1]2024-2025 DEPARTMENT OPERATING'!C464</f>
        <v>111433.23999999999</v>
      </c>
      <c r="D17" s="40">
        <f>+B17+C17</f>
        <v>111433.23999999999</v>
      </c>
      <c r="F17" s="34"/>
      <c r="H17" s="25"/>
    </row>
    <row r="18" spans="1:8" x14ac:dyDescent="0.25">
      <c r="A18" s="37" t="s">
        <v>200</v>
      </c>
      <c r="B18" s="38">
        <v>0</v>
      </c>
      <c r="C18" s="39">
        <f>'[1]2024-2025 DEPARTMENT OPERATING'!C493</f>
        <v>83780.320000000007</v>
      </c>
      <c r="D18" s="40">
        <f>+B18+C18</f>
        <v>83780.320000000007</v>
      </c>
      <c r="F18" s="34"/>
      <c r="H18" s="25"/>
    </row>
    <row r="19" spans="1:8" x14ac:dyDescent="0.25">
      <c r="A19" s="37" t="s">
        <v>201</v>
      </c>
      <c r="B19" s="38">
        <f>'[1]2024-2025 DEPARTMENT OPERATING'!C509</f>
        <v>233228.904266</v>
      </c>
      <c r="C19" s="39">
        <f>'[1]2024-2025 DEPARTMENT OPERATING'!C538</f>
        <v>17177.2</v>
      </c>
      <c r="D19" s="40">
        <f>+B19+C19</f>
        <v>250406.10426600001</v>
      </c>
      <c r="F19" s="34"/>
      <c r="H19" s="25"/>
    </row>
    <row r="20" spans="1:8" x14ac:dyDescent="0.25">
      <c r="A20" s="37" t="s">
        <v>202</v>
      </c>
      <c r="B20" s="38">
        <f>'[1]2024-2025 DEPARTMENT OPERATING'!C558</f>
        <v>0</v>
      </c>
      <c r="C20" s="39">
        <f>'[1]2024-2025 DEPARTMENT OPERATING'!C584</f>
        <v>377165.14</v>
      </c>
      <c r="D20" s="40">
        <f>+B20+C20</f>
        <v>377165.14</v>
      </c>
      <c r="F20" s="34"/>
      <c r="H20" s="25"/>
    </row>
    <row r="21" spans="1:8" x14ac:dyDescent="0.25">
      <c r="A21" s="37" t="s">
        <v>203</v>
      </c>
      <c r="B21" s="38">
        <f>'[1]2024-2025 DEPARTMENT OPERATING'!C598</f>
        <v>0</v>
      </c>
      <c r="C21" s="39">
        <f>'[1]2024-2025 DEPARTMENT OPERATING'!C611</f>
        <v>356775</v>
      </c>
      <c r="D21" s="40">
        <f>+B21+C21</f>
        <v>356775</v>
      </c>
      <c r="F21" s="34"/>
      <c r="H21" s="25"/>
    </row>
    <row r="22" spans="1:8" x14ac:dyDescent="0.25">
      <c r="A22" s="37" t="s">
        <v>204</v>
      </c>
      <c r="B22" s="38">
        <v>0</v>
      </c>
      <c r="C22" s="39">
        <f>'[1]2024-2025 DEPARTMENT OPERATING'!C642</f>
        <v>83833.98</v>
      </c>
      <c r="D22" s="40">
        <f>+B22+C22</f>
        <v>83833.98</v>
      </c>
      <c r="F22" s="34"/>
      <c r="H22" s="25"/>
    </row>
    <row r="23" spans="1:8" x14ac:dyDescent="0.25">
      <c r="A23" s="37" t="s">
        <v>205</v>
      </c>
      <c r="B23" s="38">
        <f>'[1]2024-2025 DEPARTMENT OPERATING'!C665</f>
        <v>131179.0632</v>
      </c>
      <c r="C23" s="39">
        <f>'[1]2024-2025 DEPARTMENT OPERATING'!C685</f>
        <v>97718.77</v>
      </c>
      <c r="D23" s="40">
        <f>+B23+C23</f>
        <v>228897.83319999999</v>
      </c>
      <c r="F23" s="34"/>
      <c r="H23" s="25"/>
    </row>
    <row r="24" spans="1:8" x14ac:dyDescent="0.25">
      <c r="A24" s="37" t="s">
        <v>206</v>
      </c>
      <c r="B24" s="38">
        <f>'[1]2024-2025 DEPARTMENT OPERATING'!C706</f>
        <v>357276.93442520004</v>
      </c>
      <c r="C24" s="39">
        <f>'[1]2024-2025 DEPARTMENT OPERATING'!C729</f>
        <v>161521.16999999998</v>
      </c>
      <c r="D24" s="40">
        <f>+B24+C24</f>
        <v>518798.10442520003</v>
      </c>
      <c r="F24" s="34"/>
      <c r="H24" s="25"/>
    </row>
    <row r="25" spans="1:8" x14ac:dyDescent="0.25">
      <c r="A25" s="37" t="s">
        <v>207</v>
      </c>
      <c r="B25" s="38">
        <f>'[1]2024-2025 DEPARTMENT OPERATING'!C750</f>
        <v>285144.02119215007</v>
      </c>
      <c r="C25" s="39">
        <f>'[1]2024-2025 DEPARTMENT OPERATING'!C773</f>
        <v>71243.87</v>
      </c>
      <c r="D25" s="40">
        <f>+B25+C25</f>
        <v>356387.89119215007</v>
      </c>
      <c r="F25" s="34"/>
      <c r="H25" s="25"/>
    </row>
    <row r="26" spans="1:8" x14ac:dyDescent="0.25">
      <c r="A26" s="37" t="s">
        <v>208</v>
      </c>
      <c r="B26" s="38">
        <f>'[1]2024-2025 DEPARTMENT OPERATING'!C794</f>
        <v>536582.74185190001</v>
      </c>
      <c r="C26" s="39">
        <f>'[1]2024-2025 DEPARTMENT OPERATING'!C825</f>
        <v>81779.58</v>
      </c>
      <c r="D26" s="40">
        <f>+B26+C26</f>
        <v>618362.32185189996</v>
      </c>
      <c r="F26" s="34"/>
      <c r="H26" s="25"/>
    </row>
    <row r="27" spans="1:8" x14ac:dyDescent="0.25">
      <c r="A27" s="37" t="s">
        <v>209</v>
      </c>
      <c r="B27" s="38">
        <f>'[1]2024-2025 DEPARTMENT OPERATING'!C848</f>
        <v>717078.22427999997</v>
      </c>
      <c r="C27" s="39">
        <f>'[1]2024-2025 DEPARTMENT OPERATING'!C883</f>
        <v>114228.06</v>
      </c>
      <c r="D27" s="40">
        <f>+B27+C27</f>
        <v>831306.28428000002</v>
      </c>
      <c r="F27" s="34"/>
      <c r="H27" s="25"/>
    </row>
    <row r="28" spans="1:8" x14ac:dyDescent="0.25">
      <c r="A28" s="37" t="s">
        <v>210</v>
      </c>
      <c r="B28" s="38">
        <f>'[1]2024-2025 DEPARTMENT OPERATING'!C903</f>
        <v>124462.74575999999</v>
      </c>
      <c r="C28" s="39">
        <f>'[1]2024-2025 DEPARTMENT OPERATING'!C916</f>
        <v>7065</v>
      </c>
      <c r="D28" s="40">
        <f>+B28+C28</f>
        <v>131527.74575999999</v>
      </c>
      <c r="F28" s="34"/>
      <c r="H28" s="25"/>
    </row>
    <row r="29" spans="1:8" x14ac:dyDescent="0.25">
      <c r="A29" s="37" t="s">
        <v>211</v>
      </c>
      <c r="B29" s="38">
        <f>'[1]2024-2025 DEPARTMENT OPERATING'!C936</f>
        <v>20107.190999999999</v>
      </c>
      <c r="C29" s="39"/>
      <c r="D29" s="40">
        <f>+B29+C29</f>
        <v>20107.190999999999</v>
      </c>
      <c r="F29" s="34"/>
      <c r="H29" s="25"/>
    </row>
    <row r="30" spans="1:8" x14ac:dyDescent="0.25">
      <c r="A30" s="37" t="s">
        <v>212</v>
      </c>
      <c r="B30" s="38">
        <f>'[1]2024-2025 DEPARTMENT OPERATING'!C978</f>
        <v>238191.80163450001</v>
      </c>
      <c r="C30" s="39">
        <f>'[1]2024-2025 DEPARTMENT OPERATING'!C1002</f>
        <v>88715.48000000001</v>
      </c>
      <c r="D30" s="40">
        <f>+B30+C30</f>
        <v>326907.28163450002</v>
      </c>
      <c r="F30" s="34"/>
      <c r="H30" s="25"/>
    </row>
    <row r="31" spans="1:8" x14ac:dyDescent="0.25">
      <c r="A31" s="37" t="s">
        <v>213</v>
      </c>
      <c r="B31" s="38">
        <f>'[1]2024-2025 DEPARTMENT OPERATING'!C1021</f>
        <v>46217.756000000001</v>
      </c>
      <c r="C31" s="39">
        <f>'[1]2024-2025 DEPARTMENT OPERATING'!C1025</f>
        <v>2200</v>
      </c>
      <c r="D31" s="40">
        <f>+B31+C31</f>
        <v>48417.756000000001</v>
      </c>
      <c r="F31" s="34"/>
      <c r="H31" s="25"/>
    </row>
    <row r="32" spans="1:8" x14ac:dyDescent="0.25">
      <c r="A32" s="37" t="s">
        <v>214</v>
      </c>
      <c r="B32" s="38">
        <f>'[1]2024-2025 DEPARTMENT OPERATING'!C1052</f>
        <v>887621.50298699993</v>
      </c>
      <c r="C32" s="39">
        <f>'[1]2024-2025 DEPARTMENT OPERATING'!C1084</f>
        <v>61321</v>
      </c>
      <c r="D32" s="40">
        <f>+B32+C32</f>
        <v>948942.50298699993</v>
      </c>
      <c r="F32" s="34"/>
      <c r="H32" s="25"/>
    </row>
    <row r="33" spans="1:8" x14ac:dyDescent="0.25">
      <c r="A33" s="37" t="s">
        <v>215</v>
      </c>
      <c r="B33" s="38">
        <f>'[1]2024-2025 DEPARTMENT OPERATING'!C1104</f>
        <v>219435.10422800001</v>
      </c>
      <c r="C33" s="39">
        <f>'[1]2024-2025 DEPARTMENT OPERATING'!C1117</f>
        <v>76050</v>
      </c>
      <c r="D33" s="40">
        <f>+B33+C33</f>
        <v>295485.10422800004</v>
      </c>
      <c r="F33" s="34"/>
      <c r="H33" s="25"/>
    </row>
    <row r="34" spans="1:8" x14ac:dyDescent="0.25">
      <c r="A34" s="37" t="s">
        <v>216</v>
      </c>
      <c r="B34" s="38">
        <f>'[1]2024-2025 DEPARTMENT OPERATING'!C1140</f>
        <v>542656.19232799998</v>
      </c>
      <c r="C34" s="39">
        <f>'[1]2024-2025 DEPARTMENT OPERATING'!C1156</f>
        <v>20513.91</v>
      </c>
      <c r="D34" s="40">
        <f>+B34+C34</f>
        <v>563170.10232800001</v>
      </c>
      <c r="F34" s="34"/>
      <c r="H34" s="25"/>
    </row>
    <row r="35" spans="1:8" x14ac:dyDescent="0.25">
      <c r="A35" s="37" t="s">
        <v>217</v>
      </c>
      <c r="B35" s="38">
        <f>'[1]2024-2025 DEPARTMENT OPERATING'!C1179</f>
        <v>383161.20931999997</v>
      </c>
      <c r="C35" s="39">
        <f>'[1]2024-2025 DEPARTMENT OPERATING'!C1200</f>
        <v>85185</v>
      </c>
      <c r="D35" s="40">
        <f>+B35+C35</f>
        <v>468346.20931999997</v>
      </c>
      <c r="F35" s="34"/>
      <c r="H35" s="25"/>
    </row>
    <row r="36" spans="1:8" x14ac:dyDescent="0.25">
      <c r="A36" s="37" t="s">
        <v>218</v>
      </c>
      <c r="B36" s="38">
        <f>'[1]2024-2025 DEPARTMENT OPERATING'!C1220</f>
        <v>107964.1</v>
      </c>
      <c r="C36" s="39">
        <f>'[1]2024-2025 DEPARTMENT OPERATING'!C1233</f>
        <v>28924.23</v>
      </c>
      <c r="D36" s="40">
        <f>+B36+C36</f>
        <v>136888.33000000002</v>
      </c>
      <c r="F36" s="34"/>
      <c r="H36" s="25"/>
    </row>
    <row r="37" spans="1:8" x14ac:dyDescent="0.25">
      <c r="A37" s="37" t="s">
        <v>219</v>
      </c>
      <c r="B37" s="38">
        <f>'[1]2024-2025 DEPARTMENT OPERATING'!C1256</f>
        <v>224175.51551999996</v>
      </c>
      <c r="C37" s="39">
        <f>'[1]2024-2025 DEPARTMENT OPERATING'!C1279</f>
        <v>50213.040000000008</v>
      </c>
      <c r="D37" s="40">
        <f>+B37+C37</f>
        <v>274388.55551999994</v>
      </c>
      <c r="F37" s="34"/>
      <c r="H37" s="25"/>
    </row>
    <row r="38" spans="1:8" x14ac:dyDescent="0.25">
      <c r="A38" s="37" t="s">
        <v>220</v>
      </c>
      <c r="B38" s="38">
        <f>'[1]2024-2025 DEPARTMENT OPERATING'!C1300</f>
        <v>251888.12936999998</v>
      </c>
      <c r="C38" s="39">
        <f>'[1]2024-2025 DEPARTMENT OPERATING'!C1321</f>
        <v>192399.72999999998</v>
      </c>
      <c r="D38" s="40">
        <f>+B38+C38</f>
        <v>444287.85936999996</v>
      </c>
      <c r="F38" s="34"/>
      <c r="H38" s="25"/>
    </row>
    <row r="39" spans="1:8" x14ac:dyDescent="0.25">
      <c r="A39" s="37" t="s">
        <v>221</v>
      </c>
      <c r="B39" s="38">
        <f>'[1]2024-2025 DEPARTMENT OPERATING'!C1335</f>
        <v>0</v>
      </c>
      <c r="C39" s="39">
        <f>'[1]2024-2025 DEPARTMENT OPERATING'!C1341</f>
        <v>40055</v>
      </c>
      <c r="D39" s="40">
        <f>+B39+C39</f>
        <v>40055</v>
      </c>
      <c r="F39" s="34"/>
      <c r="H39" s="25"/>
    </row>
    <row r="40" spans="1:8" ht="15.75" thickBot="1" x14ac:dyDescent="0.3">
      <c r="A40" s="41" t="s">
        <v>222</v>
      </c>
      <c r="B40" s="42">
        <f>'[1]2024-2025 DEPARTMENT OPERATING'!C1355</f>
        <v>0</v>
      </c>
      <c r="C40" s="43">
        <f>'[1]2024-2025 DEPARTMENT OPERATING'!C1359</f>
        <v>302000.03999999998</v>
      </c>
      <c r="D40" s="44">
        <f>+B40+C40</f>
        <v>302000.03999999998</v>
      </c>
      <c r="F40" s="34"/>
      <c r="H40" s="25"/>
    </row>
    <row r="41" spans="1:8" x14ac:dyDescent="0.25">
      <c r="A41" s="45" t="s">
        <v>223</v>
      </c>
      <c r="B41" s="46">
        <f>'[1]2024-2025 DEPARTMENT OPERATING'!C1380</f>
        <v>153928.6746</v>
      </c>
      <c r="C41" s="47">
        <f>'[1]2024-2025 DEPARTMENT OPERATING'!C1409</f>
        <v>18855</v>
      </c>
      <c r="D41" s="48">
        <f>+B41+C41</f>
        <v>172783.6746</v>
      </c>
      <c r="F41" s="34"/>
      <c r="H41" s="25"/>
    </row>
    <row r="42" spans="1:8" x14ac:dyDescent="0.25">
      <c r="A42" s="45" t="s">
        <v>224</v>
      </c>
      <c r="B42" s="46">
        <f>'[1]2024-2025 DEPARTMENT OPERATING'!C1432</f>
        <v>252062.18216</v>
      </c>
      <c r="C42" s="47">
        <f>'[1]2024-2025 DEPARTMENT OPERATING'!C1467</f>
        <v>127804.91</v>
      </c>
      <c r="D42" s="48">
        <f>+B42+C42</f>
        <v>379867.09216</v>
      </c>
      <c r="F42" s="34"/>
      <c r="H42" s="25"/>
    </row>
    <row r="43" spans="1:8" x14ac:dyDescent="0.25">
      <c r="A43" s="45" t="s">
        <v>225</v>
      </c>
      <c r="B43" s="46">
        <f>'[1]2024-2025 DEPARTMENT OPERATING'!C1490</f>
        <v>330800.06329249992</v>
      </c>
      <c r="C43" s="47"/>
      <c r="D43" s="48">
        <f>+B43+C43</f>
        <v>330800.06329249992</v>
      </c>
      <c r="F43" s="34"/>
      <c r="H43" s="25"/>
    </row>
    <row r="44" spans="1:8" x14ac:dyDescent="0.25">
      <c r="A44" s="37" t="s">
        <v>226</v>
      </c>
      <c r="B44" s="38">
        <f>'[1]2024-2025 DEPARTMENT OPERATING'!C1550</f>
        <v>1658788.0714399999</v>
      </c>
      <c r="C44" s="39">
        <f>'[1]2024-2025 DEPARTMENT OPERATING'!C1588</f>
        <v>79590.290000000008</v>
      </c>
      <c r="D44" s="40">
        <f>+B44+C44</f>
        <v>1738378.3614399999</v>
      </c>
      <c r="F44" s="34"/>
      <c r="H44" s="25"/>
    </row>
    <row r="45" spans="1:8" x14ac:dyDescent="0.25">
      <c r="A45" s="37" t="s">
        <v>227</v>
      </c>
      <c r="B45" s="38">
        <f>'[1]2024-2025 DEPARTMENT OPERATING'!C1602</f>
        <v>0</v>
      </c>
      <c r="C45" s="39">
        <f>'[1]2024-2025 DEPARTMENT OPERATING'!C1625</f>
        <v>650500</v>
      </c>
      <c r="D45" s="40">
        <f>+B45+C45</f>
        <v>650500</v>
      </c>
      <c r="F45" s="34"/>
      <c r="H45" s="25"/>
    </row>
    <row r="46" spans="1:8" x14ac:dyDescent="0.25">
      <c r="A46" s="37" t="s">
        <v>228</v>
      </c>
      <c r="B46" s="38">
        <f>'[1]2024-2025 DEPARTMENT OPERATING'!C1646</f>
        <v>196818.72502000001</v>
      </c>
      <c r="C46" s="39">
        <f>'[1]2024-2025 DEPARTMENT OPERATING'!C1691</f>
        <v>118810.68</v>
      </c>
      <c r="D46" s="40">
        <f>+B46+C46</f>
        <v>315629.40502000001</v>
      </c>
      <c r="F46" s="34"/>
      <c r="H46" s="25"/>
    </row>
    <row r="47" spans="1:8" x14ac:dyDescent="0.25">
      <c r="A47" s="37" t="s">
        <v>229</v>
      </c>
      <c r="B47" s="38">
        <f>'[1]2024-2025 DEPARTMENT OPERATING'!C1707</f>
        <v>0</v>
      </c>
      <c r="C47" s="39">
        <f>'[1]2024-2025 DEPARTMENT OPERATING'!C1727</f>
        <v>176339.72</v>
      </c>
      <c r="D47" s="40">
        <f>+B47+C47</f>
        <v>176339.72</v>
      </c>
      <c r="F47" s="34"/>
      <c r="H47" s="25"/>
    </row>
    <row r="48" spans="1:8" x14ac:dyDescent="0.25">
      <c r="A48" s="37" t="s">
        <v>230</v>
      </c>
      <c r="B48" s="38">
        <f>'[1]2024-2025 DEPARTMENT OPERATING'!C1750</f>
        <v>153674.75870499999</v>
      </c>
      <c r="C48" s="39">
        <f>'[1]2024-2025 DEPARTMENT OPERATING'!C1764</f>
        <v>6082.6900000000005</v>
      </c>
      <c r="D48" s="40">
        <f>+B48+C48</f>
        <v>159757.44870499999</v>
      </c>
      <c r="F48" s="34"/>
      <c r="H48" s="25"/>
    </row>
    <row r="49" spans="1:8" x14ac:dyDescent="0.25">
      <c r="A49" s="37" t="s">
        <v>231</v>
      </c>
      <c r="B49" s="38">
        <f>'[1]2024-2025 DEPARTMENT OPERATING'!C1790</f>
        <v>6451560.1848240001</v>
      </c>
      <c r="C49" s="39">
        <f>'[1]2024-2025 DEPARTMENT OPERATING'!C1846</f>
        <v>738358.36</v>
      </c>
      <c r="D49" s="40">
        <f>+B49+C49</f>
        <v>7189918.5448240004</v>
      </c>
      <c r="F49" s="34"/>
      <c r="H49" s="25"/>
    </row>
    <row r="50" spans="1:8" x14ac:dyDescent="0.25">
      <c r="A50" s="37" t="s">
        <v>232</v>
      </c>
      <c r="B50" s="38">
        <f>'[1]2024-2025 DEPARTMENT OPERATING'!C1869</f>
        <v>3151895.7906199992</v>
      </c>
      <c r="C50" s="39">
        <f>'[1]2024-2025 DEPARTMENT OPERATING'!C1936</f>
        <v>1571313.21</v>
      </c>
      <c r="D50" s="40">
        <f>+B50+C50</f>
        <v>4723209.0006199991</v>
      </c>
      <c r="F50" s="34"/>
      <c r="H50" s="25"/>
    </row>
    <row r="51" spans="1:8" ht="15.75" thickBot="1" x14ac:dyDescent="0.3">
      <c r="A51" s="49" t="s">
        <v>49</v>
      </c>
      <c r="B51" s="50">
        <f>'[1]2024-2025 DEPARTMENT OPERATING'!C1958</f>
        <v>192389.99670820002</v>
      </c>
      <c r="C51" s="51">
        <f>'[1]2024-2025 DEPARTMENT OPERATING'!C1998</f>
        <v>108735.56</v>
      </c>
      <c r="D51" s="52">
        <f>+B51+C51</f>
        <v>301125.55670820002</v>
      </c>
      <c r="F51" s="34"/>
      <c r="H51" s="25"/>
    </row>
    <row r="52" spans="1:8" ht="15.75" thickBot="1" x14ac:dyDescent="0.3">
      <c r="A52" s="53" t="s">
        <v>233</v>
      </c>
      <c r="B52" s="54">
        <f>'[1]2024-2025 DEPARTMENT OPERATING'!C2034</f>
        <v>873809.62187999999</v>
      </c>
      <c r="C52" s="55">
        <f>'[1]2024-2025 DEPARTMENT OPERATING'!C2086</f>
        <v>1030013.68</v>
      </c>
      <c r="D52" s="56">
        <f>+B52+C52</f>
        <v>1903823.3018800002</v>
      </c>
      <c r="F52" s="34"/>
      <c r="H52" s="25"/>
    </row>
    <row r="53" spans="1:8" x14ac:dyDescent="0.25">
      <c r="A53" s="45" t="s">
        <v>234</v>
      </c>
      <c r="B53" s="46">
        <f>'[1]2024-2025 DEPARTMENT OPERATING'!C2108</f>
        <v>268658.04311999999</v>
      </c>
      <c r="C53" s="47">
        <f>'[1]2024-2025 DEPARTMENT OPERATING'!C2137</f>
        <v>24370.690000000002</v>
      </c>
      <c r="D53" s="48">
        <f>+B53+C53</f>
        <v>293028.73311999999</v>
      </c>
      <c r="F53" s="34"/>
      <c r="H53" s="25"/>
    </row>
    <row r="54" spans="1:8" x14ac:dyDescent="0.25">
      <c r="A54" s="37" t="s">
        <v>235</v>
      </c>
      <c r="B54" s="38">
        <f>'[1]2024-2025 DEPARTMENT OPERATING'!C2153</f>
        <v>0</v>
      </c>
      <c r="C54" s="39">
        <f>'[1]2024-2025 DEPARTMENT OPERATING'!C2157</f>
        <v>7500</v>
      </c>
      <c r="D54" s="40">
        <f>+B54+C54</f>
        <v>7500</v>
      </c>
      <c r="F54" s="34"/>
      <c r="H54" s="25"/>
    </row>
    <row r="55" spans="1:8" x14ac:dyDescent="0.25">
      <c r="A55" s="37" t="s">
        <v>236</v>
      </c>
      <c r="B55" s="38">
        <f>'[1]2024-2025 DEPARTMENT OPERATING'!C2171</f>
        <v>0</v>
      </c>
      <c r="C55" s="39">
        <f>'[1]2024-2025 DEPARTMENT OPERATING'!C2178</f>
        <v>35261.58</v>
      </c>
      <c r="D55" s="40">
        <f>+B55+C55</f>
        <v>35261.58</v>
      </c>
      <c r="F55" s="34"/>
      <c r="H55" s="25"/>
    </row>
    <row r="56" spans="1:8" x14ac:dyDescent="0.25">
      <c r="A56" s="37" t="s">
        <v>237</v>
      </c>
      <c r="B56" s="38">
        <f>'[1]2024-2025 DEPARTMENT OPERATING'!C2198</f>
        <v>0</v>
      </c>
      <c r="C56" s="39">
        <f>'[1]2024-2025 DEPARTMENT OPERATING'!C2210</f>
        <v>69612</v>
      </c>
      <c r="D56" s="40">
        <f>+B56+C56</f>
        <v>69612</v>
      </c>
      <c r="F56" s="34"/>
      <c r="H56" s="25"/>
    </row>
    <row r="57" spans="1:8" x14ac:dyDescent="0.25">
      <c r="A57" s="37" t="s">
        <v>238</v>
      </c>
      <c r="B57" s="38">
        <f>'[1]2024-2025 DEPARTMENT OPERATING'!C2224</f>
        <v>0</v>
      </c>
      <c r="C57" s="39">
        <f>'[1]2024-2025 DEPARTMENT OPERATING'!C2231</f>
        <v>146048</v>
      </c>
      <c r="D57" s="40">
        <f>+B57+C57</f>
        <v>146048</v>
      </c>
      <c r="F57" s="34"/>
      <c r="H57" s="25"/>
    </row>
    <row r="58" spans="1:8" x14ac:dyDescent="0.25">
      <c r="A58" s="37" t="s">
        <v>239</v>
      </c>
      <c r="B58" s="38">
        <f>'[1]2024-2025 DEPARTMENT OPERATING'!C2245</f>
        <v>0</v>
      </c>
      <c r="C58" s="39">
        <f>'[1]2024-2025 DEPARTMENT OPERATING'!C2251</f>
        <v>29200</v>
      </c>
      <c r="D58" s="40">
        <f>+B58+C58</f>
        <v>29200</v>
      </c>
      <c r="F58" s="34"/>
      <c r="H58" s="25"/>
    </row>
    <row r="59" spans="1:8" x14ac:dyDescent="0.25">
      <c r="A59" s="37" t="s">
        <v>240</v>
      </c>
      <c r="B59" s="38">
        <f>'[1]2024-2025 DEPARTMENT OPERATING'!C2265</f>
        <v>0</v>
      </c>
      <c r="C59" s="39">
        <f>'[1]2024-2025 DEPARTMENT OPERATING'!C2269</f>
        <v>50000</v>
      </c>
      <c r="D59" s="40">
        <f>+B59+C59</f>
        <v>50000</v>
      </c>
      <c r="F59" s="34"/>
      <c r="H59" s="25"/>
    </row>
    <row r="60" spans="1:8" x14ac:dyDescent="0.25">
      <c r="A60" s="37" t="s">
        <v>241</v>
      </c>
      <c r="B60" s="38">
        <f>'[1]2024-2025 DEPARTMENT OPERATING'!C2283</f>
        <v>0</v>
      </c>
      <c r="C60" s="39">
        <f>'[1]2024-2025 DEPARTMENT OPERATING'!C2288</f>
        <v>50000</v>
      </c>
      <c r="D60" s="40">
        <f>+B60+C60</f>
        <v>50000</v>
      </c>
      <c r="F60" s="34"/>
      <c r="H60" s="25"/>
    </row>
    <row r="61" spans="1:8" x14ac:dyDescent="0.25">
      <c r="A61" s="37" t="s">
        <v>242</v>
      </c>
      <c r="B61" s="38">
        <f>'[1]2024-2025 DEPARTMENT OPERATING'!C2302</f>
        <v>0</v>
      </c>
      <c r="C61" s="39">
        <f>'[1]2024-2025 DEPARTMENT OPERATING'!C2306</f>
        <v>85000</v>
      </c>
      <c r="D61" s="40">
        <f>+B61+C61</f>
        <v>85000</v>
      </c>
      <c r="F61" s="34"/>
      <c r="H61" s="25"/>
    </row>
    <row r="62" spans="1:8" ht="15.75" thickBot="1" x14ac:dyDescent="0.3">
      <c r="A62" s="41" t="s">
        <v>243</v>
      </c>
      <c r="B62" s="42">
        <f>'[1]2024-2025 DEPARTMENT OPERATING'!C2320</f>
        <v>0</v>
      </c>
      <c r="C62" s="43">
        <f>'[1]2024-2025 DEPARTMENT OPERATING'!C2324</f>
        <v>15000</v>
      </c>
      <c r="D62" s="44">
        <f>+B62+C62</f>
        <v>15000</v>
      </c>
      <c r="F62" s="34"/>
      <c r="H62" s="25"/>
    </row>
    <row r="63" spans="1:8" x14ac:dyDescent="0.25">
      <c r="A63" s="45" t="s">
        <v>244</v>
      </c>
      <c r="B63" s="46">
        <f>'[1]2024-2025 DEPARTMENT OPERATING'!C2346</f>
        <v>190684.98047259997</v>
      </c>
      <c r="C63" s="47">
        <f>'[1]2024-2025 DEPARTMENT OPERATING'!C2382</f>
        <v>53050.05</v>
      </c>
      <c r="D63" s="48">
        <f>+B63+C63</f>
        <v>243735.03047259996</v>
      </c>
      <c r="F63" s="34"/>
      <c r="H63" s="25"/>
    </row>
    <row r="64" spans="1:8" x14ac:dyDescent="0.25">
      <c r="A64" s="37" t="s">
        <v>245</v>
      </c>
      <c r="B64" s="38">
        <f>'[1]2024-2025 DEPARTMENT OPERATING'!C2407</f>
        <v>2221186.4739999999</v>
      </c>
      <c r="C64" s="39">
        <f>'[1]2024-2025 DEPARTMENT OPERATING'!C2452</f>
        <v>438573.39999999997</v>
      </c>
      <c r="D64" s="40">
        <f>+B64+C64</f>
        <v>2659759.8739999998</v>
      </c>
      <c r="F64" s="34"/>
      <c r="H64" s="25"/>
    </row>
    <row r="65" spans="1:8" x14ac:dyDescent="0.25">
      <c r="A65" s="37" t="s">
        <v>246</v>
      </c>
      <c r="B65" s="38">
        <f>'[1]2024-2025 DEPARTMENT OPERATING'!C2475</f>
        <v>324459.46000000002</v>
      </c>
      <c r="C65" s="39">
        <f>'[1]2024-2025 DEPARTMENT OPERATING'!C2524</f>
        <v>295001.78000000003</v>
      </c>
      <c r="D65" s="40">
        <f>+B65+C65</f>
        <v>619461.24</v>
      </c>
      <c r="F65" s="34"/>
      <c r="H65" s="25"/>
    </row>
    <row r="66" spans="1:8" x14ac:dyDescent="0.25">
      <c r="A66" s="37" t="s">
        <v>247</v>
      </c>
      <c r="B66" s="38">
        <f>'[1]2024-2025 DEPARTMENT OPERATING'!C2546</f>
        <v>62899.094559999998</v>
      </c>
      <c r="C66" s="39">
        <f>'[1]2024-2025 DEPARTMENT OPERATING'!C2582</f>
        <v>57858.64</v>
      </c>
      <c r="D66" s="40">
        <f>+B66+C66</f>
        <v>120757.73456</v>
      </c>
      <c r="F66" s="34"/>
      <c r="H66" s="25"/>
    </row>
    <row r="67" spans="1:8" x14ac:dyDescent="0.25">
      <c r="A67" s="37" t="s">
        <v>248</v>
      </c>
      <c r="B67" s="38">
        <f>'[1]2024-2025 DEPARTMENT OPERATING'!C2604</f>
        <v>704010.25</v>
      </c>
      <c r="C67" s="39">
        <f>'[1]2024-2025 DEPARTMENT OPERATING'!C2649</f>
        <v>280014.79000000004</v>
      </c>
      <c r="D67" s="40">
        <f>+B67+C67</f>
        <v>984025.04</v>
      </c>
      <c r="F67" s="34"/>
      <c r="H67" s="25"/>
    </row>
    <row r="68" spans="1:8" x14ac:dyDescent="0.25">
      <c r="A68" s="37" t="s">
        <v>249</v>
      </c>
      <c r="B68" s="38">
        <f>'[1]2024-2025 DEPARTMENT OPERATING'!C2665</f>
        <v>0</v>
      </c>
      <c r="C68" s="39">
        <f>'[1]2024-2025 DEPARTMENT OPERATING'!C2677</f>
        <v>1500</v>
      </c>
      <c r="D68" s="40">
        <f>+B68+C68</f>
        <v>1500</v>
      </c>
      <c r="F68" s="34"/>
      <c r="H68" s="25"/>
    </row>
    <row r="69" spans="1:8" x14ac:dyDescent="0.25">
      <c r="A69" s="37" t="s">
        <v>250</v>
      </c>
      <c r="B69" s="38">
        <f>'[1]2024-2025 DEPARTMENT OPERATING'!C2691</f>
        <v>0</v>
      </c>
      <c r="C69" s="39">
        <f>'[1]2024-2025 DEPARTMENT OPERATING'!C2695</f>
        <v>18000</v>
      </c>
      <c r="D69" s="40">
        <f>+B69+C69</f>
        <v>18000</v>
      </c>
      <c r="F69" s="34"/>
      <c r="H69" s="25"/>
    </row>
    <row r="70" spans="1:8" ht="15.75" thickBot="1" x14ac:dyDescent="0.3">
      <c r="A70" s="41" t="s">
        <v>251</v>
      </c>
      <c r="B70" s="42">
        <f>'[1]2024-2025 DEPARTMENT OPERATING'!C2709</f>
        <v>0</v>
      </c>
      <c r="C70" s="43">
        <f>'[1]2024-2025 DEPARTMENT OPERATING'!C2713</f>
        <v>19650</v>
      </c>
      <c r="D70" s="44">
        <f>+B70+C70</f>
        <v>19650</v>
      </c>
      <c r="F70" s="34"/>
      <c r="H70" s="25"/>
    </row>
    <row r="71" spans="1:8" x14ac:dyDescent="0.25">
      <c r="A71" s="45" t="s">
        <v>252</v>
      </c>
      <c r="B71" s="46">
        <f>'[1]2024-2025 DEPARTMENT OPERATING'!C2727</f>
        <v>0</v>
      </c>
      <c r="C71" s="47"/>
      <c r="D71" s="48"/>
      <c r="F71" s="34"/>
      <c r="H71" s="25"/>
    </row>
    <row r="72" spans="1:8" x14ac:dyDescent="0.25">
      <c r="A72" s="37" t="s">
        <v>253</v>
      </c>
      <c r="B72" s="38">
        <f>'[1]2024-2025 DEPARTMENT OPERATING'!C2750</f>
        <v>0</v>
      </c>
      <c r="C72" s="39">
        <f>'[1]2024-2025 DEPARTMENT OPERATING'!C2758</f>
        <v>100000</v>
      </c>
      <c r="D72" s="40">
        <f>+B72+C72</f>
        <v>100000</v>
      </c>
      <c r="F72" s="34"/>
      <c r="H72" s="25"/>
    </row>
    <row r="73" spans="1:8" x14ac:dyDescent="0.25">
      <c r="A73" s="37" t="s">
        <v>254</v>
      </c>
      <c r="B73" s="38">
        <f>'[1]2024-2025 DEPARTMENT OPERATING'!C2773</f>
        <v>0</v>
      </c>
      <c r="C73" s="39">
        <f>'[1]2024-2025 DEPARTMENT OPERATING'!C2786</f>
        <v>0</v>
      </c>
      <c r="D73" s="40">
        <f>+B73+C73</f>
        <v>0</v>
      </c>
      <c r="F73" s="34"/>
      <c r="H73" s="25"/>
    </row>
    <row r="74" spans="1:8" x14ac:dyDescent="0.25">
      <c r="A74" s="37"/>
      <c r="B74" s="57"/>
      <c r="C74" s="39"/>
      <c r="D74" s="40"/>
      <c r="F74" s="34"/>
      <c r="H74" s="25"/>
    </row>
    <row r="75" spans="1:8" x14ac:dyDescent="0.25">
      <c r="A75" s="58" t="s">
        <v>187</v>
      </c>
      <c r="B75" s="59">
        <f>SUM(B7:B74)</f>
        <v>24339880.524733797</v>
      </c>
      <c r="C75" s="60">
        <f t="shared" ref="C75:D75" si="0">SUM(C7:C74)</f>
        <v>13569286.600000001</v>
      </c>
      <c r="D75" s="61">
        <f t="shared" si="0"/>
        <v>37909167.124733791</v>
      </c>
      <c r="F75" s="34"/>
      <c r="H75" s="25"/>
    </row>
    <row r="76" spans="1:8" x14ac:dyDescent="0.25">
      <c r="A76" s="37"/>
      <c r="B76" s="57"/>
      <c r="C76" s="39"/>
      <c r="D76" s="40"/>
      <c r="F76" s="34"/>
    </row>
    <row r="78" spans="1:8" x14ac:dyDescent="0.25">
      <c r="B78" s="23"/>
    </row>
    <row r="79" spans="1:8" x14ac:dyDescent="0.25">
      <c r="B79" s="23"/>
    </row>
    <row r="80" spans="1:8" x14ac:dyDescent="0.25">
      <c r="B80" s="23"/>
    </row>
  </sheetData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</vt:lpstr>
      <vt:lpstr>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Kristie Howell</dc:creator>
  <cp:lastModifiedBy>Kristie Howell</cp:lastModifiedBy>
  <dcterms:created xsi:type="dcterms:W3CDTF">2024-10-14T12:48:04Z</dcterms:created>
  <dcterms:modified xsi:type="dcterms:W3CDTF">2024-10-14T15:14:56Z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2024-10-14T15:14:08Z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b2ec13cc-d2ce-4eca-95f6-dde1b21974d4</vt:lpwstr>
  </property>
  <property fmtid="{D5CDD505-2E9C-101B-9397-08002B2CF9AE}" pid="7" name="MSIP_Label_defa4170-0d19-0005-0004-bc88714345d2_ActionId">
    <vt:lpwstr>0442c4da-0852-4e3e-a7e1-521a97cef4e9</vt:lpwstr>
  </property>
  <property fmtid="{D5CDD505-2E9C-101B-9397-08002B2CF9AE}" pid="8" name="MSIP_Label_defa4170-0d19-0005-0004-bc88714345d2_ContentBits">
    <vt:lpwstr>0</vt:lpwstr>
  </property>
</Properties>
</file>